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PUC\WEB\Internet\commission\Dockets\naturalgas\2026\NG26-001\"/>
    </mc:Choice>
  </mc:AlternateContent>
  <xr:revisionPtr revIDLastSave="0" documentId="8_{DDA6CB17-7134-4006-AF51-79C78C6E2F6D}" xr6:coauthVersionLast="47" xr6:coauthVersionMax="47" xr10:uidLastSave="{00000000-0000-0000-0000-000000000000}"/>
  <bookViews>
    <workbookView xWindow="28680" yWindow="-120" windowWidth="29040" windowHeight="15720" xr2:uid="{D3510DD2-0F76-43E0-94CD-9B88D2613779}"/>
  </bookViews>
  <sheets>
    <sheet name="2025" sheetId="1" r:id="rId1"/>
  </sheets>
  <definedNames>
    <definedName name="_xlnm.Print_Area" localSheetId="0">'2025'!$A$1:$G$30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K18" i="1"/>
  <c r="K17" i="1"/>
  <c r="K16" i="1"/>
  <c r="K15" i="1"/>
  <c r="K14" i="1"/>
  <c r="K13" i="1"/>
  <c r="C19" i="1" l="1"/>
  <c r="G15" i="1" s="1"/>
  <c r="E13" i="1"/>
  <c r="E21" i="1" s="1"/>
  <c r="G12" i="1" l="1"/>
  <c r="G10" i="1"/>
  <c r="G17" i="1"/>
  <c r="G11" i="1"/>
  <c r="C21" i="1"/>
  <c r="G18" i="1" l="1"/>
  <c r="G13" i="1"/>
  <c r="G19" i="1" l="1"/>
  <c r="G21" i="1"/>
</calcChain>
</file>

<file path=xl/sharedStrings.xml><?xml version="1.0" encoding="utf-8"?>
<sst xmlns="http://schemas.openxmlformats.org/spreadsheetml/2006/main" count="28" uniqueCount="28">
  <si>
    <t>MONTANA DAKOTA UTILITIES CO.</t>
  </si>
  <si>
    <t>GAS UTILITY - SOUTH DAKOTA</t>
  </si>
  <si>
    <t>Rebate</t>
  </si>
  <si>
    <t>Jurisdiction</t>
  </si>
  <si>
    <t>Customers</t>
  </si>
  <si>
    <t>Allocation %</t>
  </si>
  <si>
    <t>Allocation</t>
  </si>
  <si>
    <t>Change</t>
  </si>
  <si>
    <t>Commercial Demand Response - ND</t>
  </si>
  <si>
    <t>Commercial Demand Response - MT</t>
  </si>
  <si>
    <t>Commercial Demand Response - SD</t>
  </si>
  <si>
    <t>Great Plains MN Conservation</t>
  </si>
  <si>
    <t>MDU SD Gas</t>
  </si>
  <si>
    <t>MDU MT Gas</t>
  </si>
  <si>
    <t xml:space="preserve">  Total </t>
  </si>
  <si>
    <t xml:space="preserve">Total </t>
  </si>
  <si>
    <t xml:space="preserve">50% Energy Efficiency </t>
  </si>
  <si>
    <t>30% Demand Response</t>
  </si>
  <si>
    <t>20% MN Low Income</t>
  </si>
  <si>
    <t>Participation</t>
  </si>
  <si>
    <t>Total Demand Response Program</t>
  </si>
  <si>
    <t>Great Plains MN Low-Income</t>
  </si>
  <si>
    <t>Demand Response is based on enrolled customers as of December 31, 2024</t>
  </si>
  <si>
    <t xml:space="preserve">   to the pre-approval process and more time intesive projects.</t>
  </si>
  <si>
    <t>ENERGY EFFICIENCY ANALYST POSTION - TIME ALLOCATION</t>
  </si>
  <si>
    <t>Great Plains Low-Income is approximately 20% of 2024 budget</t>
  </si>
  <si>
    <t>MDU MT Electric (with DR)  1/</t>
  </si>
  <si>
    <t>1/  Commercial Lighing projects in 2024 were 16, this was doubled in the calculation above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</si>
</sst>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37" fontId="4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center"/>
    </xf>
    <xf numFmtId="165" fontId="4" fillId="0" borderId="0" xfId="2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5" fontId="4" fillId="0" borderId="0" xfId="2" applyNumberFormat="1" applyFont="1" applyAlignment="1"/>
    <xf numFmtId="165" fontId="4" fillId="0" borderId="0" xfId="0" applyNumberFormat="1" applyFont="1"/>
    <xf numFmtId="37" fontId="4" fillId="0" borderId="0" xfId="1" applyNumberFormat="1" applyFont="1" applyBorder="1" applyAlignment="1">
      <alignment horizontal="right"/>
    </xf>
    <xf numFmtId="165" fontId="4" fillId="0" borderId="0" xfId="2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/>
    </xf>
    <xf numFmtId="37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37" fontId="4" fillId="0" borderId="2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center"/>
    </xf>
    <xf numFmtId="165" fontId="4" fillId="0" borderId="2" xfId="2" applyNumberFormat="1" applyFont="1" applyFill="1" applyBorder="1" applyAlignment="1">
      <alignment horizontal="right"/>
    </xf>
    <xf numFmtId="164" fontId="4" fillId="0" borderId="0" xfId="1" applyNumberFormat="1" applyFont="1" applyAlignment="1"/>
    <xf numFmtId="165" fontId="4" fillId="0" borderId="0" xfId="2" applyNumberFormat="1" applyFont="1" applyFill="1" applyAlignment="1"/>
    <xf numFmtId="37" fontId="4" fillId="0" borderId="1" xfId="1" applyNumberFormat="1" applyFont="1" applyBorder="1" applyAlignment="1">
      <alignment horizontal="right"/>
    </xf>
    <xf numFmtId="165" fontId="4" fillId="0" borderId="1" xfId="2" applyNumberFormat="1" applyFont="1" applyBorder="1" applyAlignment="1"/>
    <xf numFmtId="0" fontId="5" fillId="0" borderId="0" xfId="0" applyFont="1"/>
    <xf numFmtId="164" fontId="4" fillId="0" borderId="0" xfId="1" applyNumberFormat="1" applyFont="1" applyBorder="1" applyAlignment="1"/>
    <xf numFmtId="165" fontId="4" fillId="0" borderId="0" xfId="2" applyNumberFormat="1" applyFont="1" applyBorder="1" applyAlignment="1"/>
    <xf numFmtId="37" fontId="4" fillId="0" borderId="3" xfId="1" applyNumberFormat="1" applyFont="1" applyBorder="1" applyAlignment="1">
      <alignment horizontal="right"/>
    </xf>
    <xf numFmtId="165" fontId="4" fillId="0" borderId="3" xfId="2" applyNumberFormat="1" applyFont="1" applyBorder="1" applyAlignment="1"/>
    <xf numFmtId="164" fontId="4" fillId="0" borderId="0" xfId="0" applyNumberFormat="1" applyFont="1"/>
    <xf numFmtId="9" fontId="4" fillId="0" borderId="0" xfId="2" applyFont="1" applyAlignment="1"/>
    <xf numFmtId="0" fontId="0" fillId="0" borderId="0" xfId="0" quotePrefix="1"/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F00C-A0D7-479E-A64F-3E5D049E2075}">
  <dimension ref="A1:M33"/>
  <sheetViews>
    <sheetView tabSelected="1" workbookViewId="0">
      <selection activeCell="G16" sqref="G16"/>
    </sheetView>
  </sheetViews>
  <sheetFormatPr defaultRowHeight="15" x14ac:dyDescent="0.25"/>
  <cols>
    <col min="1" max="1" width="33.28515625" customWidth="1"/>
    <col min="2" max="2" width="1.7109375" customWidth="1"/>
    <col min="3" max="3" width="12.5703125" bestFit="1" customWidth="1"/>
    <col min="4" max="4" width="1.7109375" customWidth="1"/>
    <col min="5" max="5" width="10.5703125" bestFit="1" customWidth="1"/>
    <col min="6" max="6" width="1.7109375" customWidth="1"/>
    <col min="7" max="7" width="11.85546875" bestFit="1" customWidth="1"/>
    <col min="8" max="8" width="1.7109375" customWidth="1"/>
    <col min="9" max="9" width="9.85546875" bestFit="1" customWidth="1"/>
    <col min="10" max="10" width="1.7109375" customWidth="1"/>
    <col min="11" max="11" width="7.7109375" bestFit="1" customWidth="1"/>
    <col min="12" max="12" width="1.7109375" customWidth="1"/>
    <col min="13" max="13" width="12.7109375" customWidth="1"/>
  </cols>
  <sheetData>
    <row r="1" spans="1:13" x14ac:dyDescent="0.25">
      <c r="A1" s="35" t="s">
        <v>0</v>
      </c>
      <c r="B1" s="35"/>
      <c r="C1" s="35"/>
      <c r="D1" s="35"/>
      <c r="E1" s="35"/>
      <c r="F1" s="35"/>
      <c r="G1" s="35"/>
      <c r="H1" s="1"/>
      <c r="I1" s="1"/>
      <c r="J1" s="1"/>
      <c r="K1" s="1"/>
      <c r="L1" s="1"/>
      <c r="M1" s="1"/>
    </row>
    <row r="2" spans="1:13" x14ac:dyDescent="0.25">
      <c r="A2" s="35" t="s">
        <v>1</v>
      </c>
      <c r="B2" s="35"/>
      <c r="C2" s="35"/>
      <c r="D2" s="35"/>
      <c r="E2" s="35"/>
      <c r="F2" s="35"/>
      <c r="G2" s="35"/>
      <c r="H2" s="1"/>
      <c r="I2" s="1"/>
      <c r="J2" s="1"/>
      <c r="K2" s="1"/>
      <c r="L2" s="1"/>
      <c r="M2" s="1"/>
    </row>
    <row r="3" spans="1:13" x14ac:dyDescent="0.25">
      <c r="A3" s="35" t="s">
        <v>24</v>
      </c>
      <c r="B3" s="35"/>
      <c r="C3" s="35"/>
      <c r="D3" s="35"/>
      <c r="E3" s="35"/>
      <c r="F3" s="35"/>
      <c r="G3" s="35"/>
      <c r="H3" s="1"/>
      <c r="I3" s="1"/>
      <c r="J3" s="1"/>
      <c r="K3" s="1"/>
      <c r="L3" s="1"/>
      <c r="M3" s="1"/>
    </row>
    <row r="4" spans="1:13" x14ac:dyDescent="0.25">
      <c r="A4" s="35">
        <v>2025</v>
      </c>
      <c r="B4" s="35"/>
      <c r="C4" s="35"/>
      <c r="D4" s="35"/>
      <c r="E4" s="35"/>
      <c r="F4" s="35"/>
      <c r="G4" s="35"/>
      <c r="H4" s="1"/>
      <c r="I4" s="1"/>
      <c r="J4" s="1"/>
      <c r="K4" s="1"/>
      <c r="L4" s="1"/>
      <c r="M4" s="1"/>
    </row>
    <row r="5" spans="1:13" x14ac:dyDescent="0.25">
      <c r="A5" s="2"/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</row>
    <row r="6" spans="1:13" x14ac:dyDescent="0.25">
      <c r="A6" s="2"/>
      <c r="B6" s="2"/>
      <c r="C6" s="2"/>
      <c r="D6" s="2"/>
      <c r="E6" s="2"/>
      <c r="F6" s="2"/>
      <c r="G6" s="2"/>
      <c r="H6" s="1"/>
      <c r="I6" s="1"/>
      <c r="J6" s="1"/>
      <c r="K6" s="1"/>
      <c r="L6" s="1"/>
      <c r="M6" s="1"/>
    </row>
    <row r="7" spans="1:13" x14ac:dyDescent="0.25">
      <c r="A7" s="3"/>
      <c r="B7" s="3"/>
      <c r="C7" s="3"/>
      <c r="D7" s="3"/>
      <c r="E7" s="3"/>
      <c r="F7" s="3"/>
      <c r="G7" s="4">
        <v>2025</v>
      </c>
      <c r="H7" s="3"/>
      <c r="I7" s="3"/>
      <c r="J7" s="3"/>
      <c r="K7" s="3"/>
      <c r="L7" s="3"/>
      <c r="M7" s="1"/>
    </row>
    <row r="8" spans="1:13" x14ac:dyDescent="0.25">
      <c r="A8" s="3"/>
      <c r="B8" s="3"/>
      <c r="C8" s="4">
        <v>2024</v>
      </c>
      <c r="D8" s="4"/>
      <c r="E8" s="4">
        <v>2023</v>
      </c>
      <c r="F8" s="4"/>
      <c r="G8" s="4" t="s">
        <v>2</v>
      </c>
      <c r="H8" s="3"/>
      <c r="I8" s="4">
        <v>2024</v>
      </c>
      <c r="J8" s="4"/>
      <c r="K8" s="3"/>
      <c r="L8" s="3"/>
      <c r="M8" s="1"/>
    </row>
    <row r="9" spans="1:13" x14ac:dyDescent="0.25">
      <c r="A9" s="5" t="s">
        <v>3</v>
      </c>
      <c r="B9" s="4"/>
      <c r="C9" s="5" t="s">
        <v>19</v>
      </c>
      <c r="D9" s="4"/>
      <c r="E9" s="5" t="s">
        <v>4</v>
      </c>
      <c r="F9" s="4"/>
      <c r="G9" s="5" t="s">
        <v>5</v>
      </c>
      <c r="H9" s="4"/>
      <c r="I9" s="5" t="s">
        <v>6</v>
      </c>
      <c r="J9" s="6"/>
      <c r="K9" s="5" t="s">
        <v>7</v>
      </c>
      <c r="L9" s="3"/>
      <c r="M9" s="1"/>
    </row>
    <row r="10" spans="1:13" x14ac:dyDescent="0.25">
      <c r="A10" s="7" t="s">
        <v>8</v>
      </c>
      <c r="B10" s="7"/>
      <c r="C10" s="8"/>
      <c r="D10" s="4"/>
      <c r="E10" s="9">
        <v>19</v>
      </c>
      <c r="F10" s="10"/>
      <c r="G10" s="11">
        <f>E10/$E$13*0.3</f>
        <v>0.17812500000000001</v>
      </c>
      <c r="H10" s="12"/>
      <c r="I10" s="13"/>
      <c r="J10" s="13"/>
      <c r="K10" s="14"/>
      <c r="L10" s="3"/>
      <c r="M10" s="1"/>
    </row>
    <row r="11" spans="1:13" x14ac:dyDescent="0.25">
      <c r="A11" s="7" t="s">
        <v>9</v>
      </c>
      <c r="B11" s="7"/>
      <c r="C11" s="8"/>
      <c r="D11" s="4"/>
      <c r="E11" s="9">
        <v>13</v>
      </c>
      <c r="F11" s="10"/>
      <c r="G11" s="11">
        <f>E11/$E$13*0.3</f>
        <v>0.121875</v>
      </c>
      <c r="H11" s="12"/>
      <c r="I11" s="13"/>
      <c r="J11" s="13"/>
      <c r="K11" s="14"/>
      <c r="L11" s="3"/>
      <c r="M11" s="1"/>
    </row>
    <row r="12" spans="1:13" x14ac:dyDescent="0.25">
      <c r="A12" s="7" t="s">
        <v>10</v>
      </c>
      <c r="B12" s="7"/>
      <c r="C12" s="8"/>
      <c r="D12" s="4"/>
      <c r="E12" s="15">
        <v>0</v>
      </c>
      <c r="F12" s="10"/>
      <c r="G12" s="16">
        <f>E12/$E$13*0.3</f>
        <v>0</v>
      </c>
      <c r="H12" s="12"/>
      <c r="I12" s="13"/>
      <c r="J12" s="13"/>
      <c r="K12" s="14"/>
      <c r="L12" s="3"/>
      <c r="M12" s="1"/>
    </row>
    <row r="13" spans="1:13" x14ac:dyDescent="0.25">
      <c r="A13" s="17" t="s">
        <v>20</v>
      </c>
      <c r="B13" s="17"/>
      <c r="C13" s="18"/>
      <c r="D13" s="19"/>
      <c r="E13" s="20">
        <f>SUM(E10:E12)</f>
        <v>32</v>
      </c>
      <c r="F13" s="21"/>
      <c r="G13" s="22">
        <f>(SUM(G10:G12)-G11)</f>
        <v>0.17812499999999998</v>
      </c>
      <c r="H13" s="12"/>
      <c r="I13" s="13">
        <v>0.182</v>
      </c>
      <c r="J13" s="13"/>
      <c r="K13" s="14">
        <f t="shared" ref="K13:K18" si="0">G13-I13</f>
        <v>-3.8750000000000173E-3</v>
      </c>
      <c r="L13" s="3"/>
      <c r="M13" s="1"/>
    </row>
    <row r="14" spans="1:13" x14ac:dyDescent="0.25">
      <c r="A14" s="3" t="s">
        <v>21</v>
      </c>
      <c r="B14" s="3"/>
      <c r="C14" s="9"/>
      <c r="D14" s="23"/>
      <c r="E14" s="9"/>
      <c r="F14" s="23"/>
      <c r="G14" s="24">
        <v>0.2</v>
      </c>
      <c r="H14" s="12"/>
      <c r="I14" s="13">
        <v>0.2</v>
      </c>
      <c r="J14" s="13"/>
      <c r="K14" s="14">
        <f t="shared" si="0"/>
        <v>0</v>
      </c>
      <c r="L14" s="3"/>
      <c r="M14" s="1"/>
    </row>
    <row r="15" spans="1:13" x14ac:dyDescent="0.25">
      <c r="A15" s="3" t="s">
        <v>11</v>
      </c>
      <c r="B15" s="3"/>
      <c r="C15" s="9">
        <v>897</v>
      </c>
      <c r="D15" s="23"/>
      <c r="E15" s="9"/>
      <c r="F15" s="23"/>
      <c r="G15" s="13">
        <f>C15/$C$19*0.5</f>
        <v>0.23506289308176101</v>
      </c>
      <c r="H15" s="12"/>
      <c r="I15" s="13">
        <v>0.21086739780658026</v>
      </c>
      <c r="J15" s="13"/>
      <c r="K15" s="14">
        <f t="shared" si="0"/>
        <v>2.4195495275180751E-2</v>
      </c>
      <c r="L15" s="3"/>
      <c r="M15" s="1"/>
    </row>
    <row r="16" spans="1:13" x14ac:dyDescent="0.25">
      <c r="A16" s="3" t="s">
        <v>12</v>
      </c>
      <c r="B16" s="3"/>
      <c r="C16" s="9">
        <v>493</v>
      </c>
      <c r="D16" s="23"/>
      <c r="E16" s="9"/>
      <c r="F16" s="23"/>
      <c r="G16" s="13">
        <f>C16/$C$19*0.5</f>
        <v>0.12919287211740041</v>
      </c>
      <c r="H16" s="12"/>
      <c r="I16" s="13">
        <v>0.1507976071784646</v>
      </c>
      <c r="J16" s="13"/>
      <c r="K16" s="14">
        <f t="shared" si="0"/>
        <v>-2.1604735061064195E-2</v>
      </c>
      <c r="L16" s="3"/>
      <c r="M16" s="1"/>
    </row>
    <row r="17" spans="1:13" x14ac:dyDescent="0.25">
      <c r="A17" s="3" t="s">
        <v>13</v>
      </c>
      <c r="B17" s="3"/>
      <c r="C17" s="9">
        <v>469</v>
      </c>
      <c r="D17" s="23"/>
      <c r="E17" s="9"/>
      <c r="F17" s="23"/>
      <c r="G17" s="13">
        <f>C17/$C$19*0.5</f>
        <v>0.1229035639412998</v>
      </c>
      <c r="H17" s="12"/>
      <c r="I17" s="13">
        <v>0.12886340977068794</v>
      </c>
      <c r="J17" s="13"/>
      <c r="K17" s="14">
        <f t="shared" si="0"/>
        <v>-5.9598458293881468E-3</v>
      </c>
      <c r="L17" s="3"/>
      <c r="M17" s="1"/>
    </row>
    <row r="18" spans="1:13" x14ac:dyDescent="0.25">
      <c r="A18" s="3" t="s">
        <v>26</v>
      </c>
      <c r="B18" s="3"/>
      <c r="C18" s="25">
        <v>49</v>
      </c>
      <c r="D18" s="23"/>
      <c r="E18" s="25"/>
      <c r="F18" s="23"/>
      <c r="G18" s="26">
        <f>(C18/$C$19*0.5)+G11</f>
        <v>0.13471567085953878</v>
      </c>
      <c r="H18" s="12"/>
      <c r="I18" s="13">
        <v>0.12765340342608536</v>
      </c>
      <c r="J18" s="13"/>
      <c r="K18" s="14">
        <f t="shared" si="0"/>
        <v>7.062267433453423E-3</v>
      </c>
      <c r="L18" s="3"/>
      <c r="M18" s="1"/>
    </row>
    <row r="19" spans="1:13" x14ac:dyDescent="0.25">
      <c r="A19" s="3" t="s">
        <v>14</v>
      </c>
      <c r="B19" s="27"/>
      <c r="C19" s="15">
        <f>SUM(C14:C18)</f>
        <v>1908</v>
      </c>
      <c r="D19" s="28"/>
      <c r="E19" s="15"/>
      <c r="F19" s="28"/>
      <c r="G19" s="29">
        <f>SUM(G14:G18)</f>
        <v>0.82187499999999991</v>
      </c>
      <c r="H19" s="12"/>
      <c r="I19" s="13"/>
      <c r="J19" s="13"/>
      <c r="K19" s="14"/>
      <c r="L19" s="3"/>
      <c r="M19" s="1"/>
    </row>
    <row r="20" spans="1:13" x14ac:dyDescent="0.25">
      <c r="A20" s="3"/>
      <c r="B20" s="27"/>
      <c r="C20" s="15"/>
      <c r="D20" s="28"/>
      <c r="E20" s="15"/>
      <c r="F20" s="28"/>
      <c r="G20" s="29"/>
      <c r="H20" s="12"/>
      <c r="I20" s="13"/>
      <c r="J20" s="13"/>
      <c r="K20" s="14"/>
      <c r="L20" s="3"/>
      <c r="M20" s="1"/>
    </row>
    <row r="21" spans="1:13" ht="15.75" thickBot="1" x14ac:dyDescent="0.3">
      <c r="A21" s="3" t="s">
        <v>15</v>
      </c>
      <c r="B21" s="27"/>
      <c r="C21" s="30">
        <f>C13+C19</f>
        <v>1908</v>
      </c>
      <c r="D21" s="28"/>
      <c r="E21" s="30">
        <f>E13+E19</f>
        <v>32</v>
      </c>
      <c r="F21" s="28"/>
      <c r="G21" s="31">
        <f>G13+G19</f>
        <v>0.99999999999999989</v>
      </c>
      <c r="H21" s="12"/>
      <c r="I21" s="13"/>
      <c r="J21" s="13"/>
      <c r="K21" s="14"/>
      <c r="L21" s="3"/>
      <c r="M21" s="1"/>
    </row>
    <row r="22" spans="1:13" x14ac:dyDescent="0.25">
      <c r="A22" s="3"/>
      <c r="B22" s="27"/>
      <c r="C22" s="15"/>
      <c r="D22" s="28"/>
      <c r="E22" s="15"/>
      <c r="F22" s="28"/>
      <c r="G22" s="29"/>
      <c r="H22" s="12"/>
      <c r="I22" s="13"/>
      <c r="J22" s="13"/>
      <c r="K22" s="14"/>
      <c r="L22" s="3"/>
      <c r="M22" s="1"/>
    </row>
    <row r="23" spans="1:13" x14ac:dyDescent="0.25">
      <c r="A23" s="3"/>
      <c r="B23" s="3"/>
      <c r="C23" s="32"/>
      <c r="D23" s="32"/>
      <c r="E23" s="3"/>
      <c r="F23" s="3"/>
      <c r="G23" s="3"/>
      <c r="H23" s="12"/>
      <c r="I23" s="13"/>
      <c r="J23" s="13"/>
      <c r="K23" s="3"/>
      <c r="L23" s="3"/>
      <c r="M23" s="1"/>
    </row>
    <row r="24" spans="1:13" x14ac:dyDescent="0.25">
      <c r="A24" s="3" t="s">
        <v>25</v>
      </c>
      <c r="B24" s="3"/>
      <c r="C24" s="3"/>
      <c r="D24" s="3"/>
      <c r="E24" s="3"/>
      <c r="F24" s="3"/>
      <c r="G24" s="3"/>
      <c r="H24" s="4"/>
      <c r="I24" s="13"/>
      <c r="J24" s="13"/>
      <c r="K24" s="3"/>
      <c r="L24" s="3"/>
      <c r="M24" s="1"/>
    </row>
    <row r="25" spans="1:13" x14ac:dyDescent="0.25">
      <c r="A25" s="3"/>
      <c r="B25" s="3"/>
      <c r="C25" s="3"/>
      <c r="D25" s="3"/>
      <c r="E25" s="3"/>
      <c r="F25" s="3"/>
      <c r="G25" s="3"/>
      <c r="H25" s="3"/>
      <c r="I25" s="13"/>
      <c r="J25" s="13"/>
      <c r="K25" s="3"/>
      <c r="L25" s="3"/>
      <c r="M25" s="1"/>
    </row>
    <row r="26" spans="1:13" x14ac:dyDescent="0.25">
      <c r="A26" s="3" t="s">
        <v>22</v>
      </c>
      <c r="B26" s="3"/>
      <c r="C26" s="3"/>
      <c r="D26" s="3"/>
      <c r="E26" s="3"/>
      <c r="F26" s="3"/>
      <c r="G26" s="3"/>
      <c r="H26" s="3"/>
      <c r="I26" s="13"/>
      <c r="J26" s="13"/>
      <c r="K26" s="3"/>
      <c r="L26" s="3"/>
      <c r="M26" s="1"/>
    </row>
    <row r="27" spans="1:13" x14ac:dyDescent="0.25">
      <c r="A27" s="3"/>
      <c r="B27" s="3"/>
      <c r="C27" s="3"/>
      <c r="D27" s="3"/>
      <c r="E27" s="3"/>
      <c r="F27" s="3"/>
      <c r="G27" s="3"/>
      <c r="H27" s="3"/>
      <c r="I27" s="13"/>
      <c r="J27" s="13"/>
      <c r="K27" s="3"/>
      <c r="L27" s="3"/>
      <c r="M27" s="1"/>
    </row>
    <row r="28" spans="1:13" x14ac:dyDescent="0.25">
      <c r="A28" s="3" t="s">
        <v>16</v>
      </c>
      <c r="B28" s="3"/>
      <c r="C28" s="3"/>
      <c r="D28" s="3"/>
      <c r="E28" s="3"/>
      <c r="F28" s="3"/>
      <c r="G28" s="3"/>
      <c r="H28" s="3"/>
      <c r="I28" s="33"/>
      <c r="J28" s="33"/>
      <c r="K28" s="3"/>
      <c r="L28" s="3"/>
      <c r="M28" s="1"/>
    </row>
    <row r="29" spans="1:13" x14ac:dyDescent="0.25">
      <c r="A29" s="3" t="s">
        <v>17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1"/>
    </row>
    <row r="30" spans="1:13" x14ac:dyDescent="0.25">
      <c r="A30" s="1" t="s">
        <v>18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2" spans="1:13" x14ac:dyDescent="0.25">
      <c r="A32" t="s">
        <v>27</v>
      </c>
    </row>
    <row r="33" spans="1:1" x14ac:dyDescent="0.25">
      <c r="A33" s="34" t="s">
        <v>23</v>
      </c>
    </row>
  </sheetData>
  <mergeCells count="4">
    <mergeCell ref="A1:G1"/>
    <mergeCell ref="A2:G2"/>
    <mergeCell ref="A3:G3"/>
    <mergeCell ref="A4:G4"/>
  </mergeCells>
  <printOptions horizontalCentered="1"/>
  <pageMargins left="0.75" right="0.75" top="0.75" bottom="0.75" header="0" footer="0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1DC69865291C4A91E33D3B00BE6A70" ma:contentTypeVersion="3" ma:contentTypeDescription="Create a new document." ma:contentTypeScope="" ma:versionID="dd5a4c2ee67306aa9dcece55cd17192e">
  <xsd:schema xmlns:xsd="http://www.w3.org/2001/XMLSchema" xmlns:xs="http://www.w3.org/2001/XMLSchema" xmlns:p="http://schemas.microsoft.com/office/2006/metadata/properties" xmlns:ns2="2f1a765f-7fe7-4b5a-a26a-8977ef9ad3b1" targetNamespace="http://schemas.microsoft.com/office/2006/metadata/properties" ma:root="true" ma:fieldsID="3d89a172c8048ef9b026e590bae11cda" ns2:_="">
    <xsd:import namespace="2f1a765f-7fe7-4b5a-a26a-8977ef9ad3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a765f-7fe7-4b5a-a26a-8977ef9ad3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733228-5924-4D73-AD08-61E7AB4B6B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27A979-A8A4-42B9-B1C6-0FD47463106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f1a765f-7fe7-4b5a-a26a-8977ef9ad3b1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E61827A-ADBE-45F3-A575-7CBCD87B48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1a765f-7fe7-4b5a-a26a-8977ef9ad3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Maurstad, Lisa</dc:creator>
  <cp:lastModifiedBy>Merriman, Janeth</cp:lastModifiedBy>
  <dcterms:created xsi:type="dcterms:W3CDTF">2025-01-31T21:13:44Z</dcterms:created>
  <dcterms:modified xsi:type="dcterms:W3CDTF">2026-02-19T15:25:42Z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a8032d-c4fe-48b8-9054-92634c9ea061_Enabled">
    <vt:lpwstr>true</vt:lpwstr>
  </property>
  <property fmtid="{D5CDD505-2E9C-101B-9397-08002B2CF9AE}" pid="3" name="MSIP_Label_1da8032d-c4fe-48b8-9054-92634c9ea061_SetDate">
    <vt:lpwstr>2025-01-31T21:16:23Z</vt:lpwstr>
  </property>
  <property fmtid="{D5CDD505-2E9C-101B-9397-08002B2CF9AE}" pid="4" name="MSIP_Label_1da8032d-c4fe-48b8-9054-92634c9ea061_Method">
    <vt:lpwstr>Standard</vt:lpwstr>
  </property>
  <property fmtid="{D5CDD505-2E9C-101B-9397-08002B2CF9AE}" pid="5" name="MSIP_Label_1da8032d-c4fe-48b8-9054-92634c9ea061_Name">
    <vt:lpwstr>Label 2 - Docs</vt:lpwstr>
  </property>
  <property fmtid="{D5CDD505-2E9C-101B-9397-08002B2CF9AE}" pid="6" name="MSIP_Label_1da8032d-c4fe-48b8-9054-92634c9ea061_SiteId">
    <vt:lpwstr>ce6a0196-6152-4c6a-9d1d-e946c3735743</vt:lpwstr>
  </property>
  <property fmtid="{D5CDD505-2E9C-101B-9397-08002B2CF9AE}" pid="7" name="MSIP_Label_1da8032d-c4fe-48b8-9054-92634c9ea061_ActionId">
    <vt:lpwstr>d5006b5b-1384-4395-b71a-27871f3226a6</vt:lpwstr>
  </property>
  <property fmtid="{D5CDD505-2E9C-101B-9397-08002B2CF9AE}" pid="8" name="MSIP_Label_1da8032d-c4fe-48b8-9054-92634c9ea061_ContentBits">
    <vt:lpwstr>0</vt:lpwstr>
  </property>
  <property fmtid="{D5CDD505-2E9C-101B-9397-08002B2CF9AE}" pid="9" name="ContentTypeId">
    <vt:lpwstr>0x010100181DC69865291C4A91E33D3B00BE6A70</vt:lpwstr>
  </property>
  <property fmtid="{D5CDD505-2E9C-101B-9397-08002B2CF9AE}" pid="10" name="MSIP_Label_ec3b1a8e-41ed-4bc7-92d1-0305fbefd661_Enabled">
    <vt:lpwstr>true</vt:lpwstr>
  </property>
  <property fmtid="{D5CDD505-2E9C-101B-9397-08002B2CF9AE}" pid="11" name="MSIP_Label_ec3b1a8e-41ed-4bc7-92d1-0305fbefd661_SetDate">
    <vt:lpwstr>2026-02-19T15:24:46Z</vt:lpwstr>
  </property>
  <property fmtid="{D5CDD505-2E9C-101B-9397-08002B2CF9AE}" pid="12" name="MSIP_Label_ec3b1a8e-41ed-4bc7-92d1-0305fbefd661_Method">
    <vt:lpwstr>Standard</vt:lpwstr>
  </property>
  <property fmtid="{D5CDD505-2E9C-101B-9397-08002B2CF9AE}" pid="13" name="MSIP_Label_ec3b1a8e-41ed-4bc7-92d1-0305fbefd661_Name">
    <vt:lpwstr>M365-General - Anyone (Unrestricted)-Prod</vt:lpwstr>
  </property>
  <property fmtid="{D5CDD505-2E9C-101B-9397-08002B2CF9AE}" pid="14" name="MSIP_Label_ec3b1a8e-41ed-4bc7-92d1-0305fbefd661_SiteId">
    <vt:lpwstr>70af547c-69ab-416d-b4a6-543b5ce52b99</vt:lpwstr>
  </property>
  <property fmtid="{D5CDD505-2E9C-101B-9397-08002B2CF9AE}" pid="15" name="MSIP_Label_ec3b1a8e-41ed-4bc7-92d1-0305fbefd661_ActionId">
    <vt:lpwstr>178d441f-1e6d-4fca-b442-31f76b2f7e36</vt:lpwstr>
  </property>
  <property fmtid="{D5CDD505-2E9C-101B-9397-08002B2CF9AE}" pid="16" name="MSIP_Label_ec3b1a8e-41ed-4bc7-92d1-0305fbefd661_ContentBits">
    <vt:lpwstr>0</vt:lpwstr>
  </property>
  <property fmtid="{D5CDD505-2E9C-101B-9397-08002B2CF9AE}" pid="17" name="MSIP_Label_ec3b1a8e-41ed-4bc7-92d1-0305fbefd661_Tag">
    <vt:lpwstr>10, 3, 0, 1</vt:lpwstr>
  </property>
</Properties>
</file>