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30C10B67-E1BF-452B-8B78-6B2F9A9FCC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g 1 Reg Asset" sheetId="1" r:id="rId1"/>
    <sheet name="Pg 2 Example Calc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4" l="1"/>
  <c r="A18" i="4"/>
  <c r="A19" i="4" s="1"/>
  <c r="A20" i="4" s="1"/>
  <c r="A21" i="4" s="1"/>
  <c r="A22" i="4" s="1"/>
  <c r="A16" i="4"/>
  <c r="E25" i="4"/>
  <c r="E31" i="4" s="1"/>
  <c r="E32" i="4" s="1"/>
  <c r="E38" i="4" s="1"/>
  <c r="E28" i="4"/>
  <c r="E22" i="4"/>
  <c r="A24" i="4" l="1"/>
  <c r="A25" i="4" s="1"/>
  <c r="A26" i="4" s="1"/>
  <c r="A27" i="4" s="1"/>
  <c r="A28" i="4" s="1"/>
  <c r="A30" i="4" s="1"/>
  <c r="A31" i="4" s="1"/>
  <c r="A32" i="4" s="1"/>
  <c r="A33" i="4" s="1"/>
  <c r="A34" i="4" s="1"/>
  <c r="A35" i="4" s="1"/>
  <c r="A37" i="4" s="1"/>
  <c r="A38" i="4" s="1"/>
  <c r="A39" i="4" s="1"/>
  <c r="E39" i="4"/>
</calcChain>
</file>

<file path=xl/sharedStrings.xml><?xml version="1.0" encoding="utf-8"?>
<sst xmlns="http://schemas.openxmlformats.org/spreadsheetml/2006/main" count="66" uniqueCount="45">
  <si>
    <t>Line No.</t>
  </si>
  <si>
    <t>Description</t>
  </si>
  <si>
    <t>(a)</t>
  </si>
  <si>
    <t>(b)</t>
  </si>
  <si>
    <t>MIDAMERICAN ENERGY COMPANY</t>
  </si>
  <si>
    <r>
      <t>SRMRA</t>
    </r>
    <r>
      <rPr>
        <vertAlign val="subscript"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 xml:space="preserve"> = Sales Reconciliation Mechanism Regulatory Asset Addition</t>
    </r>
  </si>
  <si>
    <r>
      <t>S</t>
    </r>
    <r>
      <rPr>
        <vertAlign val="subscript"/>
        <sz val="12"/>
        <color theme="1"/>
        <rFont val="Times New Roman"/>
        <family val="1"/>
      </rPr>
      <t>AC</t>
    </r>
    <r>
      <rPr>
        <sz val="12"/>
        <color theme="1"/>
        <rFont val="Times New Roman"/>
        <family val="1"/>
      </rPr>
      <t xml:space="preserve"> = Actual Sales per customer of customer class “c” for the calendar year  </t>
    </r>
  </si>
  <si>
    <r>
      <t>S</t>
    </r>
    <r>
      <rPr>
        <vertAlign val="subscript"/>
        <sz val="12"/>
        <color theme="1"/>
        <rFont val="Times New Roman"/>
        <family val="1"/>
      </rPr>
      <t>BC</t>
    </r>
    <r>
      <rPr>
        <sz val="12"/>
        <color theme="1"/>
        <rFont val="Times New Roman"/>
        <family val="1"/>
      </rPr>
      <t xml:space="preserve"> = Sales per customer of customer class “c” used in determining base rates</t>
    </r>
  </si>
  <si>
    <r>
      <t>DC</t>
    </r>
    <r>
      <rPr>
        <vertAlign val="subscript"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 xml:space="preserve"> = Distribution charge per therm of customer class “c”</t>
    </r>
  </si>
  <si>
    <r>
      <t>C</t>
    </r>
    <r>
      <rPr>
        <vertAlign val="subscript"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 xml:space="preserve"> = Average customer count of customer class “c” for the calendar year</t>
    </r>
  </si>
  <si>
    <t>Regulatory Asset Addition</t>
  </si>
  <si>
    <t>Example Calculation</t>
  </si>
  <si>
    <t>Year 1</t>
  </si>
  <si>
    <t>Factor</t>
  </si>
  <si>
    <t>Calculation</t>
  </si>
  <si>
    <t>Example Value</t>
  </si>
  <si>
    <t>Sales Reconciliation Mechanism charge per therm to customer class "c" from Year 0 Actuals</t>
  </si>
  <si>
    <r>
      <t>S</t>
    </r>
    <r>
      <rPr>
        <vertAlign val="subscript"/>
        <sz val="12"/>
        <color theme="1"/>
        <rFont val="Times New Roman"/>
        <family val="1"/>
      </rPr>
      <t>BC</t>
    </r>
  </si>
  <si>
    <t>Sales per customer of customer class “c” used in determining base rates</t>
  </si>
  <si>
    <r>
      <t>S</t>
    </r>
    <r>
      <rPr>
        <vertAlign val="subscript"/>
        <sz val="12"/>
        <color theme="1"/>
        <rFont val="Times New Roman"/>
        <family val="1"/>
      </rPr>
      <t>AC</t>
    </r>
  </si>
  <si>
    <r>
      <t>DC</t>
    </r>
    <r>
      <rPr>
        <vertAlign val="subscript"/>
        <sz val="12"/>
        <color theme="1"/>
        <rFont val="Times New Roman"/>
        <family val="1"/>
      </rPr>
      <t>C</t>
    </r>
  </si>
  <si>
    <t>Distribution charge per therm of customer class “c”</t>
  </si>
  <si>
    <r>
      <t>A</t>
    </r>
    <r>
      <rPr>
        <vertAlign val="subscript"/>
        <sz val="12"/>
        <color theme="1"/>
        <rFont val="Times New Roman"/>
        <family val="1"/>
      </rPr>
      <t>C</t>
    </r>
  </si>
  <si>
    <t>Average customer count of customer class “c” for the calendar year</t>
  </si>
  <si>
    <r>
      <t>C</t>
    </r>
    <r>
      <rPr>
        <vertAlign val="subscript"/>
        <sz val="12"/>
        <color theme="1"/>
        <rFont val="Times New Roman"/>
        <family val="1"/>
      </rPr>
      <t>C</t>
    </r>
  </si>
  <si>
    <r>
      <t>SRM</t>
    </r>
    <r>
      <rPr>
        <vertAlign val="subscript"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 xml:space="preserve"> = MIN[[(S</t>
    </r>
    <r>
      <rPr>
        <vertAlign val="subscript"/>
        <sz val="12"/>
        <color theme="1"/>
        <rFont val="Times New Roman"/>
        <family val="1"/>
      </rPr>
      <t>BC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Cambria Math"/>
        <family val="1"/>
      </rPr>
      <t xml:space="preserve">– </t>
    </r>
    <r>
      <rPr>
        <sz val="12"/>
        <color theme="1"/>
        <rFont val="Times New Roman"/>
        <family val="1"/>
      </rPr>
      <t>S</t>
    </r>
    <r>
      <rPr>
        <vertAlign val="subscript"/>
        <sz val="12"/>
        <color theme="1"/>
        <rFont val="Times New Roman"/>
        <family val="1"/>
      </rPr>
      <t>AC</t>
    </r>
    <r>
      <rPr>
        <sz val="12"/>
        <color theme="1"/>
        <rFont val="Times New Roman"/>
        <family val="1"/>
      </rPr>
      <t>)</t>
    </r>
    <r>
      <rPr>
        <vertAlign val="subscript"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÷ S</t>
    </r>
    <r>
      <rPr>
        <vertAlign val="subscript"/>
        <sz val="12"/>
        <color theme="1"/>
        <rFont val="Times New Roman"/>
        <family val="1"/>
      </rPr>
      <t>BC</t>
    </r>
    <r>
      <rPr>
        <sz val="12"/>
        <color theme="1"/>
        <rFont val="Times New Roman"/>
        <family val="1"/>
      </rPr>
      <t>] x DC</t>
    </r>
    <r>
      <rPr>
        <vertAlign val="subscript"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 xml:space="preserve"> ± A</t>
    </r>
    <r>
      <rPr>
        <vertAlign val="subscript"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 xml:space="preserve"> , 10% x DC</t>
    </r>
    <r>
      <rPr>
        <vertAlign val="subscript"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>]</t>
    </r>
  </si>
  <si>
    <r>
      <t>SRMRA</t>
    </r>
    <r>
      <rPr>
        <vertAlign val="subscript"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 xml:space="preserve"> = [S</t>
    </r>
    <r>
      <rPr>
        <vertAlign val="subscript"/>
        <sz val="12"/>
        <color theme="1"/>
        <rFont val="Times New Roman"/>
        <family val="1"/>
      </rPr>
      <t>BC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Cambria Math"/>
        <family val="1"/>
      </rPr>
      <t xml:space="preserve">– </t>
    </r>
    <r>
      <rPr>
        <sz val="12"/>
        <color theme="1"/>
        <rFont val="Times New Roman"/>
        <family val="1"/>
      </rPr>
      <t>S</t>
    </r>
    <r>
      <rPr>
        <vertAlign val="subscript"/>
        <sz val="12"/>
        <color theme="1"/>
        <rFont val="Times New Roman"/>
        <family val="1"/>
      </rPr>
      <t>AC</t>
    </r>
    <r>
      <rPr>
        <sz val="12"/>
        <color theme="1"/>
        <rFont val="Times New Roman"/>
        <family val="1"/>
      </rPr>
      <t>] x DC</t>
    </r>
    <r>
      <rPr>
        <vertAlign val="subscript"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 xml:space="preserve"> × C</t>
    </r>
    <r>
      <rPr>
        <vertAlign val="subscript"/>
        <sz val="12"/>
        <color theme="1"/>
        <rFont val="Times New Roman"/>
        <family val="1"/>
      </rPr>
      <t>C</t>
    </r>
  </si>
  <si>
    <t>Sales Reconciliation Mechanism charge per therm to customer class "c" from Year 1 Actuals</t>
  </si>
  <si>
    <t>Actual Sales per customer of customer class “c” for the calendar year</t>
  </si>
  <si>
    <t>Year 2</t>
  </si>
  <si>
    <t>Year 3</t>
  </si>
  <si>
    <t>Sales Reconciliation Mechanism charge per therm to customer class "c" from Year 2 Actuals</t>
  </si>
  <si>
    <t>Sales Reconciliation Mechanism Regulatory Asset Addition (end of year)</t>
  </si>
  <si>
    <t>Year 4</t>
  </si>
  <si>
    <t>(Over) or under collection of Clause SRM at the end of year 2 (per therm)</t>
  </si>
  <si>
    <t>(Over) or under collection of Clause SRM at the end of year 3 (per therm)</t>
  </si>
  <si>
    <t>Sales Reconciliation Mechanism charge per therm to customer class "c" from Year 3 Actuals</t>
  </si>
  <si>
    <t>Notes:</t>
  </si>
  <si>
    <r>
      <t>SRM</t>
    </r>
    <r>
      <rPr>
        <vertAlign val="subscript"/>
        <sz val="12"/>
        <color theme="1"/>
        <rFont val="Times New Roman"/>
        <family val="1"/>
      </rPr>
      <t>C</t>
    </r>
  </si>
  <si>
    <r>
      <t>SRMRA</t>
    </r>
    <r>
      <rPr>
        <vertAlign val="subscript"/>
        <sz val="12"/>
        <color theme="1"/>
        <rFont val="Times New Roman"/>
        <family val="1"/>
      </rPr>
      <t>C</t>
    </r>
  </si>
  <si>
    <r>
      <t>The calculation of A</t>
    </r>
    <r>
      <rPr>
        <vertAlign val="subscript"/>
        <sz val="12"/>
        <color theme="1"/>
        <rFont val="Times New Roman"/>
        <family val="1"/>
      </rPr>
      <t xml:space="preserve">C </t>
    </r>
    <r>
      <rPr>
        <sz val="12"/>
        <color theme="1"/>
        <rFont val="Times New Roman"/>
        <family val="1"/>
      </rPr>
      <t>in this example is for illustrative purposes only. The actual (over) or under collection of Clause SRM will be determined in the annual reconciliation calculation</t>
    </r>
  </si>
  <si>
    <t>FOR THE YEAR ENDED DECEMBER 31, 2025</t>
  </si>
  <si>
    <t>2026 SOUTH DAKOTA GAS RATE CASE</t>
  </si>
  <si>
    <t>Clause SRM Calculation Example</t>
  </si>
  <si>
    <t>Docket No. NG26-___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</si>
</sst>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[$-409]mmm\-yy;@"/>
    <numFmt numFmtId="165" formatCode="_(&quot;$&quot;* #,##0.00000_);_(&quot;$&quot;* \(#,##0.00000\);_(&quot;$&quot;* &quot;-&quot;??_);_(@_)"/>
    <numFmt numFmtId="166" formatCode="_(&quot;$&quot;* #,##0.00000_);_(&quot;$&quot;* \(#,##0.00000\);_(&quot;$&quot;* &quot;-&quot;???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sz val="12"/>
      <color theme="1"/>
      <name val="Cambria Math"/>
      <family val="1"/>
    </font>
    <font>
      <b/>
      <u/>
      <sz val="12"/>
      <name val="Times New Roman"/>
      <family val="1"/>
    </font>
    <font>
      <u/>
      <sz val="12"/>
      <color theme="1"/>
      <name val="Times New Roman"/>
      <family val="1"/>
    </font>
    <font>
      <sz val="12"/>
      <name val="Times New Roman"/>
      <family val="1"/>
    </font>
    <font>
      <u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5" fillId="0" borderId="0" xfId="0" applyFont="1"/>
    <xf numFmtId="0" fontId="4" fillId="0" borderId="0" xfId="0" applyFont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44" fontId="2" fillId="0" borderId="0" xfId="0" applyNumberFormat="1" applyFont="1"/>
    <xf numFmtId="166" fontId="2" fillId="0" borderId="0" xfId="0" applyNumberFormat="1" applyFont="1"/>
    <xf numFmtId="0" fontId="9" fillId="0" borderId="0" xfId="0" applyFont="1" applyAlignment="1" applyProtection="1">
      <alignment horizontal="center"/>
      <protection locked="0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9" fillId="0" borderId="0" xfId="0" applyFont="1"/>
    <xf numFmtId="164" fontId="11" fillId="0" borderId="0" xfId="0" applyNumberFormat="1" applyFont="1" applyAlignment="1">
      <alignment horizontal="center"/>
    </xf>
    <xf numFmtId="0" fontId="6" fillId="0" borderId="0" xfId="1" applyNumberFormat="1" applyFont="1" applyFill="1"/>
    <xf numFmtId="164" fontId="12" fillId="0" borderId="0" xfId="0" applyNumberFormat="1" applyFont="1" applyAlignment="1">
      <alignment horizontal="center"/>
    </xf>
    <xf numFmtId="165" fontId="6" fillId="0" borderId="0" xfId="2" applyNumberFormat="1" applyFont="1"/>
    <xf numFmtId="44" fontId="6" fillId="0" borderId="0" xfId="2" applyFont="1"/>
    <xf numFmtId="44" fontId="6" fillId="0" borderId="0" xfId="0" applyNumberFormat="1" applyFont="1"/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11" fillId="0" borderId="0" xfId="0" quotePrefix="1" applyFont="1" applyAlignment="1">
      <alignment horizontal="center"/>
    </xf>
  </cellXfs>
  <cellStyles count="3">
    <cellStyle name="Currency" xfId="2" builtinId="4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14"/>
  <sheetViews>
    <sheetView tabSelected="1" view="pageLayout" zoomScaleNormal="100" workbookViewId="0"/>
  </sheetViews>
  <sheetFormatPr defaultColWidth="9.140625" defaultRowHeight="15" x14ac:dyDescent="0.25"/>
  <cols>
    <col min="1" max="1" width="9.7109375" style="3" customWidth="1"/>
    <col min="2" max="2" width="33.42578125" style="3" customWidth="1"/>
    <col min="3" max="3" width="2" style="1" bestFit="1" customWidth="1"/>
    <col min="4" max="4" width="12.5703125" style="3" bestFit="1" customWidth="1"/>
    <col min="5" max="5" width="9.140625" style="3"/>
    <col min="6" max="6" width="12" style="3" customWidth="1"/>
    <col min="7" max="16384" width="9.140625" style="3"/>
  </cols>
  <sheetData>
    <row r="2" spans="1:7" ht="15.75" x14ac:dyDescent="0.25">
      <c r="A2" s="21" t="s">
        <v>4</v>
      </c>
      <c r="B2" s="21"/>
      <c r="C2" s="21"/>
      <c r="D2" s="21"/>
      <c r="E2" s="21"/>
      <c r="F2" s="21"/>
      <c r="G2" s="21"/>
    </row>
    <row r="3" spans="1:7" ht="15.75" x14ac:dyDescent="0.25">
      <c r="A3" s="21" t="s">
        <v>42</v>
      </c>
      <c r="B3" s="21"/>
      <c r="C3" s="21"/>
      <c r="D3" s="21"/>
      <c r="E3" s="21"/>
      <c r="F3" s="21"/>
      <c r="G3" s="21"/>
    </row>
    <row r="4" spans="1:7" ht="15.75" x14ac:dyDescent="0.25">
      <c r="A4" s="21" t="s">
        <v>44</v>
      </c>
      <c r="B4" s="21"/>
      <c r="C4" s="21"/>
      <c r="D4" s="21"/>
      <c r="E4" s="21"/>
      <c r="F4" s="21"/>
      <c r="G4" s="21"/>
    </row>
    <row r="5" spans="1:7" ht="15.75" x14ac:dyDescent="0.25">
      <c r="A5" s="22" t="s">
        <v>43</v>
      </c>
      <c r="B5" s="22"/>
      <c r="C5" s="22"/>
      <c r="D5" s="22"/>
      <c r="E5" s="22"/>
      <c r="F5" s="22"/>
      <c r="G5" s="22"/>
    </row>
    <row r="6" spans="1:7" ht="15.75" x14ac:dyDescent="0.25">
      <c r="A6" s="22" t="s">
        <v>10</v>
      </c>
      <c r="B6" s="22"/>
      <c r="C6" s="22"/>
      <c r="D6" s="22"/>
      <c r="E6" s="22"/>
      <c r="F6" s="22"/>
      <c r="G6" s="22"/>
    </row>
    <row r="7" spans="1:7" ht="15.75" x14ac:dyDescent="0.25">
      <c r="A7" s="24" t="s">
        <v>41</v>
      </c>
      <c r="B7" s="22"/>
      <c r="C7" s="22"/>
      <c r="D7" s="22"/>
      <c r="E7" s="22"/>
      <c r="F7" s="22"/>
      <c r="G7" s="22"/>
    </row>
    <row r="8" spans="1:7" x14ac:dyDescent="0.25">
      <c r="A8" s="2"/>
      <c r="B8" s="2"/>
      <c r="C8" s="2"/>
      <c r="D8" s="2"/>
      <c r="E8" s="2"/>
      <c r="F8" s="2"/>
      <c r="G8" s="2"/>
    </row>
    <row r="9" spans="1:7" ht="69.75" customHeight="1" x14ac:dyDescent="3.7">
      <c r="B9" s="21" t="s">
        <v>26</v>
      </c>
      <c r="C9" s="21"/>
      <c r="D9" s="21"/>
      <c r="E9" s="21"/>
      <c r="F9" s="21"/>
    </row>
    <row r="10" spans="1:7" ht="18.75" x14ac:dyDescent="0.35">
      <c r="A10" s="4"/>
      <c r="B10" s="23" t="s">
        <v>5</v>
      </c>
      <c r="C10" s="23"/>
      <c r="D10" s="23"/>
      <c r="E10" s="23"/>
      <c r="F10" s="23"/>
    </row>
    <row r="11" spans="1:7" ht="18.75" x14ac:dyDescent="0.35">
      <c r="A11" s="4"/>
      <c r="B11" s="23" t="s">
        <v>6</v>
      </c>
      <c r="C11" s="23"/>
      <c r="D11" s="23"/>
      <c r="E11" s="23"/>
      <c r="F11" s="23"/>
    </row>
    <row r="12" spans="1:7" ht="18.75" x14ac:dyDescent="0.35">
      <c r="B12" s="23" t="s">
        <v>7</v>
      </c>
      <c r="C12" s="23"/>
      <c r="D12" s="23"/>
      <c r="E12" s="23"/>
      <c r="F12" s="23"/>
    </row>
    <row r="13" spans="1:7" ht="18.75" x14ac:dyDescent="0.35">
      <c r="B13" s="23" t="s">
        <v>8</v>
      </c>
      <c r="C13" s="23"/>
      <c r="D13" s="23"/>
      <c r="E13" s="23"/>
      <c r="F13" s="23"/>
    </row>
    <row r="14" spans="1:7" ht="18.75" x14ac:dyDescent="0.35">
      <c r="B14" s="23" t="s">
        <v>9</v>
      </c>
      <c r="C14" s="23"/>
      <c r="D14" s="23"/>
      <c r="E14" s="23"/>
      <c r="F14" s="23"/>
    </row>
  </sheetData>
  <mergeCells count="12">
    <mergeCell ref="A2:G2"/>
    <mergeCell ref="A3:G3"/>
    <mergeCell ref="A4:G4"/>
    <mergeCell ref="A5:G5"/>
    <mergeCell ref="B14:F14"/>
    <mergeCell ref="A6:G6"/>
    <mergeCell ref="B9:F9"/>
    <mergeCell ref="B10:F10"/>
    <mergeCell ref="B11:F11"/>
    <mergeCell ref="B12:F12"/>
    <mergeCell ref="B13:F13"/>
    <mergeCell ref="A7:G7"/>
  </mergeCells>
  <pageMargins left="0.76" right="0.7" top="1.15625" bottom="0.75" header="0.3" footer="0.3"/>
  <pageSetup orientation="portrait" r:id="rId1"/>
  <headerFooter>
    <oddHeader xml:space="preserve">&amp;L
&amp;R&amp;"Times New Roman,Regular"Nelson Direct Exhibit 1.2, Schedule A
Page &amp;P o&amp;Of &amp;N &amp;2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E5CC2-1C61-4A6C-B77B-8CC95C5F889A}">
  <sheetPr>
    <pageSetUpPr fitToPage="1"/>
  </sheetPr>
  <dimension ref="A2:G43"/>
  <sheetViews>
    <sheetView view="pageLayout" zoomScaleNormal="100" workbookViewId="0"/>
  </sheetViews>
  <sheetFormatPr defaultColWidth="9.140625" defaultRowHeight="15" x14ac:dyDescent="0.25"/>
  <cols>
    <col min="1" max="1" width="9.7109375" style="3" customWidth="1"/>
    <col min="2" max="2" width="17.5703125" style="3" customWidth="1"/>
    <col min="3" max="3" width="86.85546875" style="1" customWidth="1"/>
    <col min="4" max="4" width="14.7109375" style="3" customWidth="1"/>
    <col min="5" max="5" width="14.42578125" style="3" customWidth="1"/>
    <col min="6" max="6" width="10.5703125" style="3" bestFit="1" customWidth="1"/>
    <col min="7" max="16384" width="9.140625" style="3"/>
  </cols>
  <sheetData>
    <row r="2" spans="1:7" ht="15.75" x14ac:dyDescent="0.25">
      <c r="A2" s="21" t="s">
        <v>4</v>
      </c>
      <c r="B2" s="21"/>
      <c r="C2" s="21"/>
      <c r="D2" s="21"/>
      <c r="E2" s="21"/>
      <c r="F2" s="21"/>
      <c r="G2" s="21"/>
    </row>
    <row r="3" spans="1:7" ht="15.75" x14ac:dyDescent="0.25">
      <c r="A3" s="21" t="s">
        <v>42</v>
      </c>
      <c r="B3" s="21"/>
      <c r="C3" s="21"/>
      <c r="D3" s="21"/>
      <c r="E3" s="21"/>
      <c r="F3" s="21"/>
      <c r="G3" s="21"/>
    </row>
    <row r="4" spans="1:7" ht="15.75" x14ac:dyDescent="0.25">
      <c r="A4" s="21" t="s">
        <v>44</v>
      </c>
      <c r="B4" s="21"/>
      <c r="C4" s="21"/>
      <c r="D4" s="21"/>
      <c r="E4" s="21"/>
      <c r="F4" s="21"/>
      <c r="G4" s="21"/>
    </row>
    <row r="5" spans="1:7" ht="15.75" x14ac:dyDescent="0.25">
      <c r="A5" s="22" t="s">
        <v>43</v>
      </c>
      <c r="B5" s="22"/>
      <c r="C5" s="22"/>
      <c r="D5" s="22"/>
      <c r="E5" s="22"/>
      <c r="F5" s="22"/>
      <c r="G5" s="22"/>
    </row>
    <row r="6" spans="1:7" ht="15.75" x14ac:dyDescent="0.25">
      <c r="A6" s="22" t="s">
        <v>11</v>
      </c>
      <c r="B6" s="22"/>
      <c r="C6" s="22"/>
      <c r="D6" s="22"/>
      <c r="E6" s="22"/>
      <c r="F6" s="22"/>
      <c r="G6" s="22"/>
    </row>
    <row r="7" spans="1:7" ht="15.75" x14ac:dyDescent="0.25">
      <c r="A7" s="24" t="s">
        <v>41</v>
      </c>
      <c r="B7" s="22"/>
      <c r="C7" s="22"/>
      <c r="D7" s="22"/>
      <c r="E7" s="22"/>
      <c r="F7" s="22"/>
      <c r="G7" s="22"/>
    </row>
    <row r="8" spans="1:7" x14ac:dyDescent="0.25">
      <c r="B8" s="5"/>
      <c r="C8" s="5"/>
      <c r="D8" s="5"/>
      <c r="E8" s="5"/>
    </row>
    <row r="9" spans="1:7" ht="93" x14ac:dyDescent="3.7">
      <c r="A9" s="7"/>
      <c r="B9" s="21" t="s">
        <v>25</v>
      </c>
      <c r="C9" s="21"/>
      <c r="D9" s="21"/>
      <c r="E9" s="21"/>
    </row>
    <row r="10" spans="1:7" ht="15.75" x14ac:dyDescent="0.25">
      <c r="A10" s="7"/>
      <c r="B10" s="11"/>
      <c r="C10" s="11"/>
      <c r="D10" s="11"/>
      <c r="E10" s="11"/>
    </row>
    <row r="11" spans="1:7" ht="15.75" x14ac:dyDescent="0.25">
      <c r="A11" s="7"/>
      <c r="B11" s="11"/>
      <c r="C11" s="11"/>
      <c r="D11" s="11"/>
      <c r="E11" s="11"/>
    </row>
    <row r="12" spans="1:7" ht="15.75" x14ac:dyDescent="0.25">
      <c r="A12" s="12" t="s">
        <v>0</v>
      </c>
      <c r="B12" s="13" t="s">
        <v>13</v>
      </c>
      <c r="C12" s="13" t="s">
        <v>1</v>
      </c>
      <c r="D12" s="13" t="s">
        <v>15</v>
      </c>
      <c r="E12" s="13" t="s">
        <v>14</v>
      </c>
    </row>
    <row r="13" spans="1:7" ht="15.75" x14ac:dyDescent="0.25">
      <c r="A13" s="14"/>
      <c r="B13" s="15"/>
      <c r="C13" s="6"/>
      <c r="D13" s="15" t="s">
        <v>2</v>
      </c>
      <c r="E13" s="15" t="s">
        <v>3</v>
      </c>
    </row>
    <row r="14" spans="1:7" ht="15.75" x14ac:dyDescent="0.25">
      <c r="A14" s="14"/>
      <c r="B14" s="15"/>
      <c r="C14" s="6"/>
      <c r="D14" s="15"/>
      <c r="E14" s="15"/>
    </row>
    <row r="15" spans="1:7" ht="16.5" customHeight="1" x14ac:dyDescent="0.35">
      <c r="A15" s="6">
        <v>1</v>
      </c>
      <c r="B15" s="7" t="s">
        <v>17</v>
      </c>
      <c r="C15" s="8" t="s">
        <v>18</v>
      </c>
      <c r="D15" s="16">
        <v>20</v>
      </c>
      <c r="E15" s="15"/>
    </row>
    <row r="16" spans="1:7" ht="16.5" customHeight="1" x14ac:dyDescent="0.35">
      <c r="A16" s="6">
        <f>A15+1</f>
        <v>2</v>
      </c>
      <c r="B16" s="7" t="s">
        <v>20</v>
      </c>
      <c r="C16" s="8" t="s">
        <v>21</v>
      </c>
      <c r="D16" s="7">
        <v>0.5</v>
      </c>
      <c r="E16" s="15"/>
    </row>
    <row r="17" spans="1:7" ht="15.75" x14ac:dyDescent="0.25">
      <c r="A17" s="6"/>
      <c r="B17" s="15"/>
      <c r="C17" s="6"/>
      <c r="D17" s="15"/>
      <c r="E17" s="15"/>
    </row>
    <row r="18" spans="1:7" ht="15.75" x14ac:dyDescent="0.25">
      <c r="A18" s="6">
        <f>A16+1</f>
        <v>3</v>
      </c>
      <c r="B18" s="17" t="s">
        <v>12</v>
      </c>
      <c r="C18" s="6"/>
      <c r="D18" s="15"/>
      <c r="E18" s="15"/>
    </row>
    <row r="19" spans="1:7" ht="18.75" x14ac:dyDescent="0.35">
      <c r="A19" s="6">
        <f t="shared" ref="A19:A39" si="0">A18+1</f>
        <v>4</v>
      </c>
      <c r="B19" s="7" t="s">
        <v>38</v>
      </c>
      <c r="C19" s="8" t="s">
        <v>16</v>
      </c>
      <c r="D19" s="7"/>
      <c r="E19" s="18">
        <v>0</v>
      </c>
    </row>
    <row r="20" spans="1:7" ht="18.75" x14ac:dyDescent="0.35">
      <c r="A20" s="6">
        <f t="shared" si="0"/>
        <v>5</v>
      </c>
      <c r="B20" s="7" t="s">
        <v>19</v>
      </c>
      <c r="C20" s="8" t="s">
        <v>28</v>
      </c>
      <c r="D20" s="16">
        <v>19</v>
      </c>
      <c r="E20" s="7"/>
    </row>
    <row r="21" spans="1:7" ht="18.75" x14ac:dyDescent="0.35">
      <c r="A21" s="6">
        <f t="shared" si="0"/>
        <v>6</v>
      </c>
      <c r="B21" s="7" t="s">
        <v>24</v>
      </c>
      <c r="C21" s="7" t="s">
        <v>23</v>
      </c>
      <c r="D21" s="7">
        <v>10</v>
      </c>
      <c r="E21" s="7"/>
      <c r="F21" s="7"/>
    </row>
    <row r="22" spans="1:7" ht="18.75" x14ac:dyDescent="0.35">
      <c r="A22" s="6">
        <f t="shared" si="0"/>
        <v>7</v>
      </c>
      <c r="B22" s="7" t="s">
        <v>39</v>
      </c>
      <c r="C22" s="7" t="s">
        <v>32</v>
      </c>
      <c r="D22" s="7"/>
      <c r="E22" s="19">
        <f>($D$15-D20)*$D$16*D21</f>
        <v>5</v>
      </c>
    </row>
    <row r="23" spans="1:7" ht="15.75" x14ac:dyDescent="0.25">
      <c r="A23" s="6"/>
      <c r="B23" s="7"/>
      <c r="C23" s="6"/>
      <c r="D23" s="7"/>
      <c r="E23" s="7"/>
    </row>
    <row r="24" spans="1:7" ht="15.75" x14ac:dyDescent="0.25">
      <c r="A24" s="6">
        <f>A22+1</f>
        <v>8</v>
      </c>
      <c r="B24" s="17" t="s">
        <v>29</v>
      </c>
      <c r="C24" s="6"/>
      <c r="D24" s="15"/>
      <c r="E24" s="7"/>
    </row>
    <row r="25" spans="1:7" ht="18.75" x14ac:dyDescent="0.35">
      <c r="A25" s="6">
        <f t="shared" si="0"/>
        <v>9</v>
      </c>
      <c r="B25" s="7" t="s">
        <v>38</v>
      </c>
      <c r="C25" s="8" t="s">
        <v>27</v>
      </c>
      <c r="D25" s="7"/>
      <c r="E25" s="18">
        <f>MIN(($D$15-D20)/$D$15*$D$16,0.1*$D$16)</f>
        <v>2.5000000000000001E-2</v>
      </c>
    </row>
    <row r="26" spans="1:7" ht="18.75" x14ac:dyDescent="0.35">
      <c r="A26" s="6">
        <f t="shared" si="0"/>
        <v>10</v>
      </c>
      <c r="B26" s="7" t="s">
        <v>19</v>
      </c>
      <c r="C26" s="8" t="s">
        <v>28</v>
      </c>
      <c r="D26" s="16">
        <v>21</v>
      </c>
      <c r="E26" s="7"/>
    </row>
    <row r="27" spans="1:7" ht="18.75" x14ac:dyDescent="0.35">
      <c r="A27" s="6">
        <f t="shared" si="0"/>
        <v>11</v>
      </c>
      <c r="B27" s="7" t="s">
        <v>24</v>
      </c>
      <c r="C27" s="7" t="s">
        <v>23</v>
      </c>
      <c r="D27" s="7">
        <v>11</v>
      </c>
      <c r="E27" s="7"/>
    </row>
    <row r="28" spans="1:7" ht="18.75" x14ac:dyDescent="0.35">
      <c r="A28" s="6">
        <f t="shared" si="0"/>
        <v>12</v>
      </c>
      <c r="B28" s="7" t="s">
        <v>39</v>
      </c>
      <c r="C28" s="7" t="s">
        <v>32</v>
      </c>
      <c r="D28" s="7"/>
      <c r="E28" s="19">
        <f>($D$15-D26)*$D$16*D27</f>
        <v>-5.5</v>
      </c>
    </row>
    <row r="29" spans="1:7" ht="15.75" x14ac:dyDescent="0.25">
      <c r="A29" s="6"/>
      <c r="B29" s="7"/>
      <c r="C29" s="6"/>
      <c r="D29" s="20"/>
      <c r="E29" s="7"/>
    </row>
    <row r="30" spans="1:7" ht="15.75" x14ac:dyDescent="0.25">
      <c r="A30" s="6">
        <f>A28+1</f>
        <v>13</v>
      </c>
      <c r="B30" s="17" t="s">
        <v>30</v>
      </c>
      <c r="C30" s="6"/>
      <c r="D30" s="15"/>
      <c r="E30" s="7"/>
    </row>
    <row r="31" spans="1:7" ht="18.75" x14ac:dyDescent="0.35">
      <c r="A31" s="6">
        <f t="shared" si="0"/>
        <v>14</v>
      </c>
      <c r="B31" s="7" t="s">
        <v>22</v>
      </c>
      <c r="C31" s="8" t="s">
        <v>34</v>
      </c>
      <c r="D31" s="7"/>
      <c r="E31" s="18">
        <f>(E25*D15*D21-E25*D26*D27)/D15/D27</f>
        <v>-3.5227272727272746E-3</v>
      </c>
      <c r="F31" s="10"/>
      <c r="G31" s="9"/>
    </row>
    <row r="32" spans="1:7" ht="18.75" x14ac:dyDescent="0.35">
      <c r="A32" s="6">
        <f t="shared" si="0"/>
        <v>15</v>
      </c>
      <c r="B32" s="7" t="s">
        <v>38</v>
      </c>
      <c r="C32" s="8" t="s">
        <v>31</v>
      </c>
      <c r="D32" s="7"/>
      <c r="E32" s="18">
        <f>MIN(($D$15-D26)/$D$15*$D$16+E31,0.1*$D$16)</f>
        <v>-2.8522727272727276E-2</v>
      </c>
    </row>
    <row r="33" spans="1:5" ht="18.75" x14ac:dyDescent="0.35">
      <c r="A33" s="6">
        <f t="shared" si="0"/>
        <v>16</v>
      </c>
      <c r="B33" s="7" t="s">
        <v>19</v>
      </c>
      <c r="C33" s="8" t="s">
        <v>28</v>
      </c>
      <c r="D33" s="16">
        <v>20</v>
      </c>
      <c r="E33" s="7"/>
    </row>
    <row r="34" spans="1:5" ht="18.75" x14ac:dyDescent="0.35">
      <c r="A34" s="6">
        <f t="shared" si="0"/>
        <v>17</v>
      </c>
      <c r="B34" s="7" t="s">
        <v>24</v>
      </c>
      <c r="C34" s="7" t="s">
        <v>23</v>
      </c>
      <c r="D34" s="7">
        <v>12</v>
      </c>
      <c r="E34" s="7"/>
    </row>
    <row r="35" spans="1:5" ht="18.75" x14ac:dyDescent="0.35">
      <c r="A35" s="6">
        <f t="shared" si="0"/>
        <v>18</v>
      </c>
      <c r="B35" s="7" t="s">
        <v>39</v>
      </c>
      <c r="C35" s="7" t="s">
        <v>32</v>
      </c>
      <c r="D35" s="7"/>
      <c r="E35" s="19">
        <f>($D$15-D33)*$D$16*D34</f>
        <v>0</v>
      </c>
    </row>
    <row r="36" spans="1:5" ht="15.75" x14ac:dyDescent="0.25">
      <c r="A36" s="7"/>
      <c r="B36" s="7"/>
      <c r="C36" s="6"/>
      <c r="D36" s="7"/>
      <c r="E36" s="7"/>
    </row>
    <row r="37" spans="1:5" ht="15.75" x14ac:dyDescent="0.25">
      <c r="A37" s="6">
        <f>A35+1</f>
        <v>19</v>
      </c>
      <c r="B37" s="17" t="s">
        <v>33</v>
      </c>
      <c r="C37" s="6"/>
      <c r="D37" s="15"/>
      <c r="E37" s="7"/>
    </row>
    <row r="38" spans="1:5" ht="18.75" x14ac:dyDescent="0.35">
      <c r="A38" s="6">
        <f t="shared" si="0"/>
        <v>20</v>
      </c>
      <c r="B38" s="7" t="s">
        <v>22</v>
      </c>
      <c r="C38" s="8" t="s">
        <v>35</v>
      </c>
      <c r="D38" s="7"/>
      <c r="E38" s="18">
        <f>(E32*D15*D27-E32*D33*D34)/D15/D34</f>
        <v>2.3768939393939387E-3</v>
      </c>
    </row>
    <row r="39" spans="1:5" ht="18.75" x14ac:dyDescent="0.35">
      <c r="A39" s="6">
        <f t="shared" si="0"/>
        <v>21</v>
      </c>
      <c r="B39" s="7" t="s">
        <v>38</v>
      </c>
      <c r="C39" s="8" t="s">
        <v>36</v>
      </c>
      <c r="D39" s="7"/>
      <c r="E39" s="18">
        <f>MIN(($D$15-D33)/$D$15*$D$16+E38,0.1*$D$16)</f>
        <v>2.3768939393939387E-3</v>
      </c>
    </row>
    <row r="40" spans="1:5" ht="15.75" x14ac:dyDescent="0.25">
      <c r="A40" s="6"/>
      <c r="B40" s="7"/>
      <c r="C40" s="6"/>
      <c r="D40" s="7"/>
      <c r="E40" s="7"/>
    </row>
    <row r="41" spans="1:5" ht="15.75" x14ac:dyDescent="0.25">
      <c r="A41" s="7"/>
      <c r="B41" s="7"/>
      <c r="C41" s="6"/>
      <c r="D41" s="7"/>
      <c r="E41" s="7"/>
    </row>
    <row r="42" spans="1:5" ht="15.75" x14ac:dyDescent="0.25">
      <c r="A42" s="7"/>
      <c r="B42" s="7" t="s">
        <v>37</v>
      </c>
      <c r="C42" s="6"/>
      <c r="D42" s="7"/>
      <c r="E42" s="7"/>
    </row>
    <row r="43" spans="1:5" ht="18.75" x14ac:dyDescent="0.35">
      <c r="A43" s="7"/>
      <c r="B43" s="7" t="s">
        <v>40</v>
      </c>
      <c r="C43" s="6"/>
      <c r="D43" s="7"/>
      <c r="E43" s="7"/>
    </row>
  </sheetData>
  <mergeCells count="7">
    <mergeCell ref="B9:E9"/>
    <mergeCell ref="A6:G6"/>
    <mergeCell ref="A7:G7"/>
    <mergeCell ref="A2:G2"/>
    <mergeCell ref="A3:G3"/>
    <mergeCell ref="A4:G4"/>
    <mergeCell ref="A5:G5"/>
  </mergeCells>
  <pageMargins left="0.76" right="0.7" top="1.15625" bottom="0.75" header="0.3" footer="0.3"/>
  <pageSetup scale="52" orientation="portrait" r:id="rId1"/>
  <headerFooter>
    <oddHeader xml:space="preserve">&amp;L
&amp;R&amp;"Times New Roman,Regular"DCN Direct Exhibit 1.2, Schedule A
Page &amp;P o&amp;Of &amp;N &amp;2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Pg 1 Reg Asset</vt:lpstr>
      <vt:lpstr>Pg 2 Example Calc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2026-08-18T20:44:18Z</dcterms:created>
  <dcterms:modified xsi:type="dcterms:W3CDTF">2026-08-18T20:44:27Z</dcterms:modified>
  <cp:category/>
  <cp:contentStatus/>
</cp:coreProperties>
</file>