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C6598E04-8066-4181-881C-A44A030EAB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Sheet1!$A$1:$M$45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7" i="1" l="1"/>
  <c r="L16" i="1"/>
  <c r="L15" i="1"/>
  <c r="L26" i="1"/>
  <c r="L27" i="1"/>
  <c r="L28" i="1"/>
  <c r="L25" i="1"/>
  <c r="H30" i="1" l="1"/>
  <c r="J30" i="1"/>
  <c r="L30" i="1"/>
  <c r="J32" i="1"/>
  <c r="F30" i="1"/>
  <c r="L19" i="1"/>
  <c r="J19" i="1"/>
  <c r="H19" i="1"/>
  <c r="F19" i="1"/>
  <c r="L32" i="1" l="1"/>
  <c r="H32" i="1"/>
  <c r="F32" i="1"/>
</calcChain>
</file>

<file path=xl/sharedStrings.xml><?xml version="1.0" encoding="utf-8"?>
<sst xmlns="http://schemas.openxmlformats.org/spreadsheetml/2006/main" count="32" uniqueCount="32">
  <si>
    <t>Utility: MidAmerican Energy Company</t>
  </si>
  <si>
    <t>Test Year Ending December 31, 2025</t>
  </si>
  <si>
    <t>Docket No. NG26-___</t>
  </si>
  <si>
    <t>RULE 20:10:13:94</t>
  </si>
  <si>
    <t>Line</t>
  </si>
  <si>
    <t>No.</t>
  </si>
  <si>
    <t>Total Company</t>
  </si>
  <si>
    <t>(a)</t>
  </si>
  <si>
    <t>Federal Taxes:</t>
  </si>
  <si>
    <t>FICA</t>
  </si>
  <si>
    <t>FUTA</t>
  </si>
  <si>
    <t>PCOR</t>
  </si>
  <si>
    <t>Total Federal</t>
  </si>
  <si>
    <t>State &amp; Local Taxes:</t>
  </si>
  <si>
    <t>SUTA</t>
  </si>
  <si>
    <t>Property</t>
  </si>
  <si>
    <t>Public Utility</t>
  </si>
  <si>
    <t>ICC Fund</t>
  </si>
  <si>
    <t>Miscellaneous</t>
  </si>
  <si>
    <t>Total State &amp; Local</t>
  </si>
  <si>
    <t>Claimed</t>
  </si>
  <si>
    <t>Total Adjusted</t>
  </si>
  <si>
    <t>SD Gas</t>
  </si>
  <si>
    <t>Adjustments</t>
  </si>
  <si>
    <t>Taxes</t>
  </si>
  <si>
    <t>(b)</t>
  </si>
  <si>
    <t>(c)</t>
  </si>
  <si>
    <t>(d)</t>
  </si>
  <si>
    <t>(b) + (c)</t>
  </si>
  <si>
    <t>Statement L</t>
  </si>
  <si>
    <t>Other Taxes</t>
  </si>
  <si>
    <t>Individual Responsible: Cheryl Crawmer &amp; Cory 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</si>
</sst>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color theme="1"/>
      <name val="Arial"/>
      <family val="2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u/>
      <sz val="12"/>
      <color rgb="FF000000"/>
      <name val="Times New Roma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39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3" fontId="3" fillId="0" borderId="3" xfId="0" applyNumberFormat="1" applyFont="1" applyBorder="1"/>
    <xf numFmtId="3" fontId="3" fillId="0" borderId="4" xfId="0" applyNumberFormat="1" applyFont="1" applyBorder="1"/>
    <xf numFmtId="37" fontId="1" fillId="0" borderId="0" xfId="0" applyNumberFormat="1" applyFont="1"/>
    <xf numFmtId="37" fontId="3" fillId="0" borderId="3" xfId="0" applyNumberFormat="1" applyFont="1" applyBorder="1"/>
    <xf numFmtId="164" fontId="3" fillId="0" borderId="3" xfId="1" applyNumberFormat="1" applyFont="1" applyBorder="1"/>
    <xf numFmtId="164" fontId="3" fillId="0" borderId="0" xfId="1" applyNumberFormat="1" applyFont="1"/>
    <xf numFmtId="164" fontId="3" fillId="0" borderId="4" xfId="1" applyNumberFormat="1" applyFont="1" applyBorder="1"/>
    <xf numFmtId="164" fontId="1" fillId="0" borderId="0" xfId="1" applyNumberFormat="1" applyFont="1"/>
    <xf numFmtId="0" fontId="3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view="pageLayout" zoomScale="120" zoomScaleNormal="100" zoomScalePageLayoutView="120" workbookViewId="0">
      <selection activeCell="J23" sqref="J23"/>
    </sheetView>
  </sheetViews>
  <sheetFormatPr defaultColWidth="9.140625" defaultRowHeight="15.75" x14ac:dyDescent="0.25"/>
  <cols>
    <col min="1" max="1" width="4.28515625" style="1" customWidth="1"/>
    <col min="2" max="3" width="3.7109375" style="1" customWidth="1"/>
    <col min="4" max="4" width="17.7109375" style="1" customWidth="1"/>
    <col min="5" max="5" width="3.7109375" style="2" customWidth="1"/>
    <col min="6" max="6" width="14" style="2" customWidth="1"/>
    <col min="7" max="7" width="3.7109375" style="2" customWidth="1"/>
    <col min="8" max="8" width="12.7109375" style="2" customWidth="1"/>
    <col min="9" max="9" width="3.7109375" style="2" customWidth="1"/>
    <col min="10" max="10" width="12.7109375" style="2" customWidth="1"/>
    <col min="11" max="11" width="3.7109375" style="2" customWidth="1"/>
    <col min="12" max="12" width="14.85546875" style="2" customWidth="1"/>
    <col min="13" max="13" width="3.7109375" style="1" customWidth="1"/>
    <col min="14" max="16" width="9.140625" style="1"/>
    <col min="17" max="17" width="11.140625" style="1" bestFit="1" customWidth="1"/>
    <col min="18" max="18" width="12.85546875" style="1" bestFit="1" customWidth="1"/>
    <col min="19" max="16384" width="9.140625" style="1"/>
  </cols>
  <sheetData>
    <row r="1" spans="1:12" x14ac:dyDescent="0.25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22" t="s">
        <v>29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21" t="s">
        <v>30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x14ac:dyDescent="0.25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x14ac:dyDescent="0.25">
      <c r="A5" s="21" t="s">
        <v>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x14ac:dyDescent="0.25">
      <c r="A6" s="21" t="s">
        <v>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2" x14ac:dyDescent="0.25">
      <c r="A8" s="20" t="s">
        <v>31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10" spans="1:12" x14ac:dyDescent="0.25">
      <c r="A10" s="3"/>
      <c r="H10" s="8"/>
      <c r="I10" s="8"/>
      <c r="J10" s="8" t="s">
        <v>20</v>
      </c>
      <c r="K10" s="8"/>
      <c r="L10" s="8" t="s">
        <v>21</v>
      </c>
    </row>
    <row r="11" spans="1:12" x14ac:dyDescent="0.25">
      <c r="A11" s="1" t="s">
        <v>4</v>
      </c>
      <c r="F11" s="5" t="s">
        <v>6</v>
      </c>
      <c r="G11" s="8"/>
      <c r="H11" s="5" t="s">
        <v>22</v>
      </c>
      <c r="I11" s="8"/>
      <c r="J11" s="5" t="s">
        <v>23</v>
      </c>
      <c r="K11" s="8"/>
      <c r="L11" s="5" t="s">
        <v>24</v>
      </c>
    </row>
    <row r="12" spans="1:12" x14ac:dyDescent="0.25">
      <c r="A12" s="4" t="s">
        <v>5</v>
      </c>
      <c r="F12" s="6" t="s">
        <v>7</v>
      </c>
      <c r="G12" s="9"/>
      <c r="H12" s="6" t="s">
        <v>25</v>
      </c>
      <c r="I12" s="7"/>
      <c r="J12" s="6" t="s">
        <v>26</v>
      </c>
      <c r="K12" s="8"/>
      <c r="L12" s="6" t="s">
        <v>27</v>
      </c>
    </row>
    <row r="13" spans="1:12" x14ac:dyDescent="0.25">
      <c r="C13" s="19" t="s">
        <v>8</v>
      </c>
      <c r="D13" s="19"/>
      <c r="H13" s="7"/>
      <c r="I13" s="18"/>
      <c r="J13" s="18"/>
      <c r="K13" s="7"/>
      <c r="L13" s="9" t="s">
        <v>28</v>
      </c>
    </row>
    <row r="14" spans="1:12" x14ac:dyDescent="0.25">
      <c r="C14" s="18"/>
      <c r="D14" s="18"/>
    </row>
    <row r="15" spans="1:12" x14ac:dyDescent="0.25">
      <c r="A15" s="1">
        <v>1</v>
      </c>
      <c r="C15" s="7"/>
      <c r="D15" s="7" t="s">
        <v>9</v>
      </c>
      <c r="F15" s="12">
        <v>19879088.949999999</v>
      </c>
      <c r="H15" s="12">
        <v>791846.06</v>
      </c>
      <c r="L15" s="12">
        <f>H15+J15</f>
        <v>791846.06</v>
      </c>
    </row>
    <row r="16" spans="1:12" x14ac:dyDescent="0.25">
      <c r="A16" s="1">
        <v>2</v>
      </c>
      <c r="C16" s="7"/>
      <c r="D16" s="7" t="s">
        <v>10</v>
      </c>
      <c r="F16" s="12">
        <v>73365.679999999993</v>
      </c>
      <c r="H16" s="12">
        <v>2992.38</v>
      </c>
      <c r="L16" s="12">
        <f t="shared" ref="L16:L17" si="0">H16+J16</f>
        <v>2992.38</v>
      </c>
    </row>
    <row r="17" spans="1:12" x14ac:dyDescent="0.25">
      <c r="A17" s="1">
        <v>3</v>
      </c>
      <c r="C17" s="7"/>
      <c r="D17" s="7" t="s">
        <v>11</v>
      </c>
      <c r="F17" s="12">
        <v>29377.02</v>
      </c>
      <c r="H17" s="12">
        <v>308.45999999999998</v>
      </c>
      <c r="L17" s="12">
        <f t="shared" si="0"/>
        <v>308.45999999999998</v>
      </c>
    </row>
    <row r="18" spans="1:12" x14ac:dyDescent="0.25">
      <c r="A18" s="1">
        <v>4</v>
      </c>
      <c r="C18" s="18"/>
      <c r="D18" s="18"/>
      <c r="F18" s="12"/>
    </row>
    <row r="19" spans="1:12" x14ac:dyDescent="0.25">
      <c r="A19" s="1">
        <v>5</v>
      </c>
      <c r="C19" s="18" t="s">
        <v>12</v>
      </c>
      <c r="D19" s="18"/>
      <c r="F19" s="13">
        <f>SUM(F14:F18)</f>
        <v>19981831.649999999</v>
      </c>
      <c r="G19" s="7"/>
      <c r="H19" s="10">
        <f>SUM(H14:H18)</f>
        <v>795146.9</v>
      </c>
      <c r="I19" s="7"/>
      <c r="J19" s="10">
        <f>SUM(J14:J18)</f>
        <v>0</v>
      </c>
      <c r="K19" s="7"/>
      <c r="L19" s="10">
        <f>SUM(L14:L18)</f>
        <v>795146.9</v>
      </c>
    </row>
    <row r="20" spans="1:12" x14ac:dyDescent="0.25">
      <c r="A20" s="1">
        <v>6</v>
      </c>
      <c r="C20" s="18"/>
      <c r="D20" s="18"/>
      <c r="F20" s="12"/>
    </row>
    <row r="21" spans="1:12" x14ac:dyDescent="0.25">
      <c r="A21" s="1">
        <v>7</v>
      </c>
      <c r="C21" s="18"/>
      <c r="D21" s="18"/>
      <c r="F21" s="12"/>
    </row>
    <row r="22" spans="1:12" x14ac:dyDescent="0.25">
      <c r="A22" s="1">
        <v>8</v>
      </c>
      <c r="C22" s="19" t="s">
        <v>13</v>
      </c>
      <c r="D22" s="19"/>
      <c r="F22" s="12"/>
    </row>
    <row r="23" spans="1:12" x14ac:dyDescent="0.25">
      <c r="A23" s="1">
        <v>9</v>
      </c>
      <c r="C23" s="18"/>
      <c r="D23" s="18"/>
      <c r="F23" s="12"/>
    </row>
    <row r="24" spans="1:12" x14ac:dyDescent="0.25">
      <c r="A24" s="1">
        <v>10</v>
      </c>
      <c r="C24" s="7"/>
      <c r="D24" s="7" t="s">
        <v>14</v>
      </c>
      <c r="F24" s="12">
        <v>192548.36</v>
      </c>
      <c r="H24" s="12">
        <v>7669.8</v>
      </c>
    </row>
    <row r="25" spans="1:12" x14ac:dyDescent="0.25">
      <c r="A25" s="1">
        <v>11</v>
      </c>
      <c r="C25" s="7"/>
      <c r="D25" s="7" t="s">
        <v>15</v>
      </c>
      <c r="F25" s="12">
        <v>174185817.55000001</v>
      </c>
      <c r="G25" s="12"/>
      <c r="H25" s="12">
        <v>1751356.18</v>
      </c>
      <c r="J25" s="12">
        <v>-266177</v>
      </c>
      <c r="L25" s="12">
        <f>H25+J25</f>
        <v>1485179.18</v>
      </c>
    </row>
    <row r="26" spans="1:12" x14ac:dyDescent="0.25">
      <c r="A26" s="1">
        <v>12</v>
      </c>
      <c r="C26" s="7"/>
      <c r="D26" s="7" t="s">
        <v>16</v>
      </c>
      <c r="F26" s="12">
        <v>1660147.36</v>
      </c>
      <c r="G26" s="12"/>
      <c r="H26" s="12">
        <v>0</v>
      </c>
      <c r="L26" s="12">
        <f t="shared" ref="L26:L28" si="1">H26+J26</f>
        <v>0</v>
      </c>
    </row>
    <row r="27" spans="1:12" x14ac:dyDescent="0.25">
      <c r="A27" s="1">
        <v>13</v>
      </c>
      <c r="C27" s="7"/>
      <c r="D27" s="7" t="s">
        <v>17</v>
      </c>
      <c r="F27" s="12">
        <v>26317.08</v>
      </c>
      <c r="G27" s="12"/>
      <c r="H27" s="12">
        <v>0</v>
      </c>
      <c r="L27" s="12">
        <f t="shared" si="1"/>
        <v>0</v>
      </c>
    </row>
    <row r="28" spans="1:12" x14ac:dyDescent="0.25">
      <c r="A28" s="1">
        <v>14</v>
      </c>
      <c r="C28" s="7"/>
      <c r="D28" s="7" t="s">
        <v>18</v>
      </c>
      <c r="F28" s="12">
        <v>131978.42000000001</v>
      </c>
      <c r="G28" s="12"/>
      <c r="H28" s="12">
        <v>17322.2</v>
      </c>
      <c r="L28" s="12">
        <f t="shared" si="1"/>
        <v>17322.2</v>
      </c>
    </row>
    <row r="29" spans="1:12" x14ac:dyDescent="0.25">
      <c r="A29" s="1">
        <v>15</v>
      </c>
      <c r="C29" s="18"/>
      <c r="D29" s="18"/>
    </row>
    <row r="30" spans="1:12" x14ac:dyDescent="0.25">
      <c r="A30" s="1">
        <v>16</v>
      </c>
      <c r="C30" s="18"/>
      <c r="D30" s="18"/>
      <c r="F30" s="10">
        <f>SUM(F24:F29)</f>
        <v>176196808.77000004</v>
      </c>
      <c r="H30" s="10">
        <f t="shared" ref="H30:L30" si="2">SUM(H24:H29)</f>
        <v>1776348.18</v>
      </c>
      <c r="J30" s="14">
        <f t="shared" si="2"/>
        <v>-266177</v>
      </c>
      <c r="L30" s="10">
        <f t="shared" si="2"/>
        <v>1502501.38</v>
      </c>
    </row>
    <row r="31" spans="1:12" x14ac:dyDescent="0.25">
      <c r="A31" s="1">
        <v>17</v>
      </c>
      <c r="C31" s="18"/>
      <c r="D31" s="18"/>
      <c r="F31" s="7"/>
      <c r="H31" s="7"/>
      <c r="J31" s="15"/>
      <c r="L31" s="7"/>
    </row>
    <row r="32" spans="1:12" ht="16.5" thickBot="1" x14ac:dyDescent="0.3">
      <c r="A32" s="1">
        <v>18</v>
      </c>
      <c r="C32" s="7"/>
      <c r="D32" s="7" t="s">
        <v>19</v>
      </c>
      <c r="F32" s="11">
        <f>F30+F19</f>
        <v>196178640.42000005</v>
      </c>
      <c r="H32" s="11">
        <f t="shared" ref="H32:L32" si="3">H30+H19</f>
        <v>2571495.08</v>
      </c>
      <c r="J32" s="16">
        <f t="shared" si="3"/>
        <v>-266177</v>
      </c>
      <c r="L32" s="11">
        <f t="shared" si="3"/>
        <v>2297648.2799999998</v>
      </c>
    </row>
    <row r="33" spans="10:10" ht="16.5" thickTop="1" x14ac:dyDescent="0.25">
      <c r="J33" s="17"/>
    </row>
  </sheetData>
  <mergeCells count="19">
    <mergeCell ref="A8:L8"/>
    <mergeCell ref="A1:L1"/>
    <mergeCell ref="A2:L2"/>
    <mergeCell ref="A3:L3"/>
    <mergeCell ref="A4:L4"/>
    <mergeCell ref="A5:L5"/>
    <mergeCell ref="A6:L6"/>
    <mergeCell ref="C31:D31"/>
    <mergeCell ref="I13:J13"/>
    <mergeCell ref="C21:D21"/>
    <mergeCell ref="C22:D22"/>
    <mergeCell ref="C23:D23"/>
    <mergeCell ref="C29:D29"/>
    <mergeCell ref="C30:D30"/>
    <mergeCell ref="C13:D13"/>
    <mergeCell ref="C14:D14"/>
    <mergeCell ref="C18:D18"/>
    <mergeCell ref="C19:D19"/>
    <mergeCell ref="C20:D20"/>
  </mergeCells>
  <pageMargins left="0.7" right="0.7" top="0.75" bottom="0.75" header="0.3" footer="0.3"/>
  <pageSetup scale="86" orientation="portrait" r:id="rId1"/>
  <headerFooter>
    <oddHeader>&amp;R&amp;"Times New Roman,Regular"&amp;12
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2026-08-17T18:15:41Z</dcterms:created>
  <dcterms:modified xsi:type="dcterms:W3CDTF">2026-08-17T18:15:47Z</dcterms:modified>
  <cp:category/>
  <cp:contentStatus/>
</cp:coreProperties>
</file>