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48CCC413-4A1C-454F-9F96-37CA5E4691FE}" xr6:coauthVersionLast="47" xr6:coauthVersionMax="47" xr10:uidLastSave="{00000000-0000-0000-0000-000000000000}"/>
  <bookViews>
    <workbookView xWindow="-120" yWindow="-120" windowWidth="29040" windowHeight="15720" xr2:uid="{069B2138-7D9B-44C9-8967-B94888054DC6}"/>
  </bookViews>
  <sheets>
    <sheet name="Statement K" sheetId="10" r:id="rId1"/>
  </sheets>
  <definedNames>
    <definedName name="\P">#REF!</definedName>
    <definedName name="\R">#REF!</definedName>
    <definedName name="_Order1" hidden="1">0</definedName>
    <definedName name="_Order2" hidden="1">0</definedName>
    <definedName name="_pg1">#REF!</definedName>
    <definedName name="_pg2">#REF!</definedName>
    <definedName name="_pg3">#REF!</definedName>
    <definedName name="Credits">#REF!</definedName>
    <definedName name="Perm">#REF!</definedName>
    <definedName name="PopCache_GL_INTERFACE_REFERENCE7" hidden="1">#REF!</definedName>
    <definedName name="_xlnm.Print_Area" localSheetId="0">'Statement K'!$A$1:$K$56</definedName>
    <definedName name="PTBI">#REF!</definedName>
    <definedName name="TotalTa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7" i="10" l="1"/>
  <c r="A16" i="10"/>
  <c r="A17" i="10" s="1"/>
  <c r="A18" i="10" s="1"/>
  <c r="A19" i="10" l="1"/>
  <c r="H29" i="10"/>
  <c r="H49" i="10" s="1"/>
  <c r="A20" i="10" l="1"/>
  <c r="A21" i="10" s="1"/>
  <c r="A22" i="10" s="1"/>
  <c r="A23" i="10" l="1"/>
  <c r="J19" i="10"/>
  <c r="J22" i="10" l="1"/>
  <c r="A24" i="10"/>
  <c r="A25" i="10" s="1"/>
  <c r="J18" i="10"/>
  <c r="A26" i="10" l="1"/>
  <c r="J23" i="10"/>
  <c r="J25" i="10" l="1"/>
  <c r="A27" i="10"/>
  <c r="A28" i="10" s="1"/>
  <c r="J26" i="10" l="1"/>
  <c r="A29" i="10"/>
  <c r="A30" i="10" s="1"/>
  <c r="A31" i="10" s="1"/>
  <c r="A32" i="10" s="1"/>
  <c r="A33" i="10" s="1"/>
  <c r="A34" i="10" s="1"/>
  <c r="A35" i="10" s="1"/>
  <c r="A36" i="10" s="1"/>
  <c r="A37" i="10" l="1"/>
  <c r="J28" i="10"/>
  <c r="J29" i="10" s="1"/>
  <c r="F29" i="10"/>
  <c r="J36" i="10" l="1"/>
  <c r="A38" i="10"/>
  <c r="A39" i="10" s="1"/>
  <c r="A40" i="10" s="1"/>
  <c r="J37" i="10"/>
  <c r="A41" i="10" l="1"/>
  <c r="J40" i="10"/>
  <c r="A42" i="10" l="1"/>
  <c r="A43" i="10" s="1"/>
  <c r="J41" i="10"/>
  <c r="A44" i="10" l="1"/>
  <c r="J43" i="10"/>
  <c r="A45" i="10" l="1"/>
  <c r="A46" i="10" s="1"/>
  <c r="J44" i="10"/>
  <c r="A47" i="10" l="1"/>
  <c r="A48" i="10" s="1"/>
  <c r="A49" i="10" s="1"/>
  <c r="A50" i="10" s="1"/>
  <c r="A51" i="10" s="1"/>
  <c r="A52" i="10" s="1"/>
  <c r="A53" i="10" s="1"/>
  <c r="A54" i="10" s="1"/>
  <c r="A55" i="10" s="1"/>
  <c r="A56" i="10" s="1"/>
  <c r="J46" i="10" l="1"/>
  <c r="J47" i="10" s="1"/>
  <c r="J49" i="10" s="1"/>
  <c r="F47" i="10"/>
  <c r="F49" i="10" l="1"/>
</calcChain>
</file>

<file path=xl/sharedStrings.xml><?xml version="1.0" encoding="utf-8"?>
<sst xmlns="http://schemas.openxmlformats.org/spreadsheetml/2006/main" count="40" uniqueCount="31">
  <si>
    <t>Utility: MidAmerican Energy Company</t>
  </si>
  <si>
    <t>RULE 20:10:13:88</t>
  </si>
  <si>
    <t>Income Taxes</t>
  </si>
  <si>
    <t>Line</t>
  </si>
  <si>
    <t>No.</t>
  </si>
  <si>
    <t>(a)</t>
  </si>
  <si>
    <t>(b)</t>
  </si>
  <si>
    <t>(c)</t>
  </si>
  <si>
    <t>Current Income Tax Expense</t>
  </si>
  <si>
    <t>Federal</t>
  </si>
  <si>
    <t>State</t>
  </si>
  <si>
    <t>Deferred Income Tax Expense</t>
  </si>
  <si>
    <t>Federal (Debit)</t>
  </si>
  <si>
    <t>Federal (Credit)</t>
  </si>
  <si>
    <t>State (Debit)</t>
  </si>
  <si>
    <t>State (Credit)</t>
  </si>
  <si>
    <t>Adjusted</t>
  </si>
  <si>
    <t>Total</t>
  </si>
  <si>
    <t>Tax</t>
  </si>
  <si>
    <t>Adjustment</t>
  </si>
  <si>
    <t>(a) + (b)</t>
  </si>
  <si>
    <t>Investment Tax Credit</t>
  </si>
  <si>
    <t>Other Utility Departments</t>
  </si>
  <si>
    <t>&amp; Non Utility Operations</t>
  </si>
  <si>
    <t>Total Income Tax Expense</t>
  </si>
  <si>
    <t>South Dakota Gas</t>
  </si>
  <si>
    <t>STATEMENT K</t>
  </si>
  <si>
    <t>Test Year Ending December 31, 2025</t>
  </si>
  <si>
    <t>MidAmerican Energy Company files as part of a consolidated federal income tax return with Berkshire Hathaway, Inc. as the parent. Berkshire Hathaway, Inc. does not have a tax allocation method that allocates tax savings or detriments to members of its consolidated group. In addition, MidAmerican Energy Company employs a stand alone method of computing its federal income tax expense which provides for no tax adjustments from filing on a consolidated basis.</t>
  </si>
  <si>
    <t>Individual Responsible: Brent Vander Wilt</t>
  </si>
  <si>
    <t>Docket No. NG26-___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</si>
</sst>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u/>
      <sz val="12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/>
    <xf numFmtId="0" fontId="5" fillId="0" borderId="0" xfId="0" quotePrefix="1" applyFont="1" applyAlignment="1">
      <alignment horizontal="center" vertical="top"/>
    </xf>
    <xf numFmtId="14" fontId="2" fillId="0" borderId="1" xfId="0" applyNumberFormat="1" applyFont="1" applyBorder="1" applyAlignment="1">
      <alignment horizontal="center"/>
    </xf>
    <xf numFmtId="164" fontId="2" fillId="0" borderId="0" xfId="1" applyNumberFormat="1" applyFont="1" applyBorder="1"/>
    <xf numFmtId="164" fontId="2" fillId="0" borderId="2" xfId="1" applyNumberFormat="1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1" applyNumberFormat="1" applyFont="1" applyFill="1" applyBorder="1"/>
    <xf numFmtId="43" fontId="2" fillId="0" borderId="0" xfId="1" applyFont="1"/>
    <xf numFmtId="43" fontId="4" fillId="0" borderId="0" xfId="1" applyFont="1"/>
    <xf numFmtId="43" fontId="2" fillId="0" borderId="0" xfId="1" applyFont="1" applyAlignment="1">
      <alignment horizontal="right"/>
    </xf>
    <xf numFmtId="43" fontId="2" fillId="0" borderId="0" xfId="0" applyNumberFormat="1" applyFont="1"/>
    <xf numFmtId="164" fontId="2" fillId="0" borderId="3" xfId="1" applyNumberFormat="1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6">
    <cellStyle name="Comma" xfId="1" builtinId="3"/>
    <cellStyle name="Comma 2" xfId="4" xr:uid="{AC4E3FF8-AC5A-49B0-A75D-F7400DB62CC6}"/>
    <cellStyle name="Normal" xfId="0" builtinId="0"/>
    <cellStyle name="Normal 2" xfId="2" xr:uid="{6DFC2111-63B3-4525-880C-54D707B25C67}"/>
    <cellStyle name="Normal 3" xfId="3" xr:uid="{11E5D057-975E-4829-B8FE-C968DA219D02}"/>
    <cellStyle name="Percent 2" xfId="5" xr:uid="{747194DB-E8F2-4214-9B3F-98F121AF04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93D43-16AA-4FC5-9545-B8744B7A2AE6}">
  <sheetPr>
    <pageSetUpPr fitToPage="1"/>
  </sheetPr>
  <dimension ref="A1:O59"/>
  <sheetViews>
    <sheetView tabSelected="1" view="pageLayout" zoomScaleNormal="100" workbookViewId="0">
      <selection activeCell="H20" sqref="H20"/>
    </sheetView>
  </sheetViews>
  <sheetFormatPr defaultColWidth="9.140625" defaultRowHeight="15.75" x14ac:dyDescent="0.25"/>
  <cols>
    <col min="1" max="1" width="5.42578125" style="1" customWidth="1"/>
    <col min="2" max="2" width="2.7109375" style="1" customWidth="1"/>
    <col min="3" max="3" width="3.5703125" style="1" customWidth="1"/>
    <col min="4" max="4" width="25.85546875" style="1" customWidth="1"/>
    <col min="5" max="5" width="6.7109375" style="1" customWidth="1"/>
    <col min="6" max="6" width="17" style="1" customWidth="1"/>
    <col min="7" max="7" width="3.28515625" style="1" customWidth="1"/>
    <col min="8" max="8" width="12.7109375" style="1" customWidth="1"/>
    <col min="9" max="9" width="2.7109375" style="1" customWidth="1"/>
    <col min="10" max="10" width="16.42578125" style="1" bestFit="1" customWidth="1"/>
    <col min="11" max="11" width="3" style="1" customWidth="1"/>
    <col min="12" max="12" width="9.140625" style="1"/>
    <col min="13" max="13" width="19.42578125" style="12" bestFit="1" customWidth="1"/>
    <col min="14" max="14" width="19.42578125" style="1" bestFit="1" customWidth="1"/>
    <col min="15" max="15" width="12.140625" style="1" bestFit="1" customWidth="1"/>
    <col min="16" max="16384" width="9.140625" style="1"/>
  </cols>
  <sheetData>
    <row r="1" spans="1:15" x14ac:dyDescent="0.25">
      <c r="A1" s="17" t="s">
        <v>1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5" x14ac:dyDescent="0.25">
      <c r="A2" s="17" t="s">
        <v>26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5" x14ac:dyDescent="0.25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5" x14ac:dyDescent="0.25">
      <c r="A4" s="17" t="s">
        <v>27</v>
      </c>
      <c r="B4" s="17"/>
      <c r="C4" s="17"/>
      <c r="D4" s="17"/>
      <c r="E4" s="17"/>
      <c r="F4" s="17"/>
      <c r="G4" s="17"/>
      <c r="H4" s="17"/>
      <c r="I4" s="17"/>
      <c r="J4" s="17"/>
      <c r="K4" s="17"/>
    </row>
    <row r="5" spans="1:15" x14ac:dyDescent="0.25">
      <c r="A5" s="17" t="s">
        <v>0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2"/>
      <c r="M5" s="13"/>
      <c r="N5" s="2"/>
      <c r="O5" s="2"/>
    </row>
    <row r="6" spans="1:15" x14ac:dyDescent="0.25">
      <c r="A6" s="17" t="s">
        <v>30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2"/>
      <c r="M6" s="13"/>
      <c r="N6" s="2"/>
      <c r="O6" s="2"/>
    </row>
    <row r="7" spans="1:15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2"/>
      <c r="M7" s="13"/>
      <c r="N7" s="2"/>
      <c r="O7" s="2"/>
    </row>
    <row r="8" spans="1:15" x14ac:dyDescent="0.25">
      <c r="A8" s="19" t="s">
        <v>29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3"/>
      <c r="M8" s="14"/>
      <c r="N8" s="3"/>
      <c r="O8" s="3"/>
    </row>
    <row r="10" spans="1:15" x14ac:dyDescent="0.25">
      <c r="A10" s="1" t="s">
        <v>3</v>
      </c>
      <c r="H10" s="10" t="s">
        <v>18</v>
      </c>
      <c r="J10" s="10" t="s">
        <v>16</v>
      </c>
    </row>
    <row r="11" spans="1:15" x14ac:dyDescent="0.25">
      <c r="A11" s="4" t="s">
        <v>4</v>
      </c>
      <c r="F11" s="6">
        <v>46022</v>
      </c>
      <c r="H11" s="9" t="s">
        <v>19</v>
      </c>
      <c r="J11" s="9" t="s">
        <v>17</v>
      </c>
    </row>
    <row r="12" spans="1:15" x14ac:dyDescent="0.25">
      <c r="F12" s="5" t="s">
        <v>5</v>
      </c>
      <c r="H12" s="5" t="s">
        <v>6</v>
      </c>
      <c r="J12" s="5" t="s">
        <v>7</v>
      </c>
      <c r="L12" s="10"/>
    </row>
    <row r="13" spans="1:15" x14ac:dyDescent="0.25">
      <c r="F13" s="5"/>
      <c r="H13" s="5"/>
      <c r="J13" s="5" t="s">
        <v>20</v>
      </c>
      <c r="L13" s="10"/>
    </row>
    <row r="14" spans="1:15" x14ac:dyDescent="0.25">
      <c r="F14" s="5"/>
      <c r="H14" s="5"/>
      <c r="J14" s="5"/>
      <c r="L14" s="10"/>
    </row>
    <row r="15" spans="1:15" x14ac:dyDescent="0.25">
      <c r="A15" s="10">
        <v>1</v>
      </c>
      <c r="B15" s="4" t="s">
        <v>25</v>
      </c>
      <c r="C15" s="4"/>
      <c r="D15" s="4"/>
    </row>
    <row r="16" spans="1:15" x14ac:dyDescent="0.25">
      <c r="A16" s="10">
        <f>+A15+1</f>
        <v>2</v>
      </c>
      <c r="F16" s="7"/>
      <c r="G16" s="7"/>
      <c r="H16" s="7"/>
      <c r="I16" s="7"/>
      <c r="J16" s="7"/>
    </row>
    <row r="17" spans="1:11" x14ac:dyDescent="0.25">
      <c r="A17" s="10">
        <f t="shared" ref="A17:A56" si="0">+A16+1</f>
        <v>3</v>
      </c>
      <c r="C17" s="1" t="s">
        <v>8</v>
      </c>
      <c r="F17" s="7"/>
      <c r="G17" s="7"/>
      <c r="H17" s="7"/>
      <c r="I17" s="7"/>
      <c r="J17" s="7"/>
    </row>
    <row r="18" spans="1:11" x14ac:dyDescent="0.25">
      <c r="A18" s="10">
        <f t="shared" si="0"/>
        <v>4</v>
      </c>
      <c r="D18" s="1" t="s">
        <v>9</v>
      </c>
      <c r="F18" s="11">
        <v>484917.51</v>
      </c>
      <c r="G18" s="7"/>
      <c r="H18" s="11"/>
      <c r="I18" s="7"/>
      <c r="J18" s="7">
        <f>+F18+H18</f>
        <v>484917.51</v>
      </c>
    </row>
    <row r="19" spans="1:11" x14ac:dyDescent="0.25">
      <c r="A19" s="10">
        <f t="shared" si="0"/>
        <v>5</v>
      </c>
      <c r="D19" s="1" t="s">
        <v>10</v>
      </c>
      <c r="F19" s="11">
        <v>0</v>
      </c>
      <c r="G19" s="7"/>
      <c r="H19" s="11"/>
      <c r="I19" s="7"/>
      <c r="J19" s="7">
        <f>+F19+H19</f>
        <v>0</v>
      </c>
    </row>
    <row r="20" spans="1:11" x14ac:dyDescent="0.25">
      <c r="A20" s="10">
        <f t="shared" si="0"/>
        <v>6</v>
      </c>
      <c r="F20" s="11"/>
      <c r="G20" s="7"/>
      <c r="H20" s="11"/>
      <c r="I20" s="7"/>
      <c r="J20" s="7"/>
    </row>
    <row r="21" spans="1:11" x14ac:dyDescent="0.25">
      <c r="A21" s="10">
        <f t="shared" si="0"/>
        <v>7</v>
      </c>
      <c r="C21" s="1" t="s">
        <v>11</v>
      </c>
      <c r="F21" s="11"/>
      <c r="G21" s="7"/>
      <c r="H21" s="11"/>
      <c r="I21" s="7"/>
      <c r="J21" s="7"/>
    </row>
    <row r="22" spans="1:11" x14ac:dyDescent="0.25">
      <c r="A22" s="10">
        <f t="shared" si="0"/>
        <v>8</v>
      </c>
      <c r="D22" s="1" t="s">
        <v>12</v>
      </c>
      <c r="F22" s="11">
        <v>5114619.2300000004</v>
      </c>
      <c r="G22" s="7"/>
      <c r="H22" s="11"/>
      <c r="I22" s="7"/>
      <c r="J22" s="7">
        <f>+F22+H22</f>
        <v>5114619.2300000004</v>
      </c>
    </row>
    <row r="23" spans="1:11" x14ac:dyDescent="0.25">
      <c r="A23" s="10">
        <f t="shared" si="0"/>
        <v>9</v>
      </c>
      <c r="D23" s="1" t="s">
        <v>13</v>
      </c>
      <c r="F23" s="11">
        <v>-4550538.92</v>
      </c>
      <c r="G23" s="7"/>
      <c r="H23" s="11"/>
      <c r="I23" s="7"/>
      <c r="J23" s="7">
        <f>+F23+H23</f>
        <v>-4550538.92</v>
      </c>
    </row>
    <row r="24" spans="1:11" x14ac:dyDescent="0.25">
      <c r="A24" s="10">
        <f t="shared" si="0"/>
        <v>10</v>
      </c>
      <c r="F24" s="11"/>
      <c r="G24" s="7"/>
      <c r="H24" s="11"/>
      <c r="I24" s="7"/>
      <c r="J24" s="7"/>
    </row>
    <row r="25" spans="1:11" x14ac:dyDescent="0.25">
      <c r="A25" s="10">
        <f t="shared" si="0"/>
        <v>11</v>
      </c>
      <c r="D25" s="1" t="s">
        <v>14</v>
      </c>
      <c r="F25" s="11">
        <v>1747661.78</v>
      </c>
      <c r="G25" s="7"/>
      <c r="H25" s="11"/>
      <c r="I25" s="7"/>
      <c r="J25" s="7">
        <f>+F25+H25</f>
        <v>1747661.78</v>
      </c>
    </row>
    <row r="26" spans="1:11" x14ac:dyDescent="0.25">
      <c r="A26" s="10">
        <f t="shared" si="0"/>
        <v>12</v>
      </c>
      <c r="D26" s="1" t="s">
        <v>15</v>
      </c>
      <c r="F26" s="11">
        <v>-1747661.78</v>
      </c>
      <c r="G26" s="7"/>
      <c r="H26" s="11"/>
      <c r="I26" s="7"/>
      <c r="J26" s="7">
        <f>+F26+H26</f>
        <v>-1747661.78</v>
      </c>
    </row>
    <row r="27" spans="1:11" x14ac:dyDescent="0.25">
      <c r="A27" s="10">
        <f t="shared" si="0"/>
        <v>13</v>
      </c>
      <c r="F27" s="11"/>
      <c r="G27" s="7"/>
      <c r="H27" s="11"/>
      <c r="I27" s="7"/>
      <c r="J27" s="7"/>
      <c r="K27" s="3"/>
    </row>
    <row r="28" spans="1:11" x14ac:dyDescent="0.25">
      <c r="A28" s="10">
        <f t="shared" si="0"/>
        <v>14</v>
      </c>
      <c r="C28" s="1" t="s">
        <v>21</v>
      </c>
      <c r="F28" s="11">
        <v>-860.07</v>
      </c>
      <c r="G28" s="7"/>
      <c r="H28" s="7"/>
      <c r="I28" s="7"/>
      <c r="J28" s="7">
        <f>+F28+H28</f>
        <v>-860.07</v>
      </c>
    </row>
    <row r="29" spans="1:11" x14ac:dyDescent="0.25">
      <c r="A29" s="10">
        <f t="shared" si="0"/>
        <v>15</v>
      </c>
      <c r="F29" s="8">
        <f>SUM(F17:F28)</f>
        <v>1048137.7500000006</v>
      </c>
      <c r="G29" s="7"/>
      <c r="H29" s="8">
        <f>SUM(H17:H28)</f>
        <v>0</v>
      </c>
      <c r="I29" s="7"/>
      <c r="J29" s="8">
        <f>SUM(J17:J28)</f>
        <v>1048137.7500000006</v>
      </c>
    </row>
    <row r="30" spans="1:11" x14ac:dyDescent="0.25">
      <c r="A30" s="10">
        <f t="shared" si="0"/>
        <v>16</v>
      </c>
      <c r="F30" s="7"/>
      <c r="G30" s="7"/>
      <c r="H30" s="7"/>
      <c r="I30" s="7"/>
      <c r="J30" s="7"/>
    </row>
    <row r="31" spans="1:11" x14ac:dyDescent="0.25">
      <c r="A31" s="10">
        <f t="shared" si="0"/>
        <v>17</v>
      </c>
      <c r="F31" s="7"/>
      <c r="G31" s="7"/>
      <c r="H31" s="7"/>
      <c r="I31" s="7"/>
      <c r="J31" s="7"/>
    </row>
    <row r="32" spans="1:11" x14ac:dyDescent="0.25">
      <c r="A32" s="10">
        <f t="shared" si="0"/>
        <v>18</v>
      </c>
      <c r="B32" s="1" t="s">
        <v>22</v>
      </c>
      <c r="F32" s="7"/>
      <c r="G32" s="7"/>
      <c r="H32" s="7"/>
      <c r="I32" s="7"/>
      <c r="J32" s="7"/>
    </row>
    <row r="33" spans="1:14" x14ac:dyDescent="0.25">
      <c r="A33" s="10">
        <f t="shared" si="0"/>
        <v>19</v>
      </c>
      <c r="B33" s="4" t="s">
        <v>23</v>
      </c>
      <c r="C33" s="4"/>
      <c r="D33" s="4"/>
      <c r="F33" s="7"/>
      <c r="G33" s="7"/>
      <c r="H33" s="7"/>
      <c r="I33" s="7"/>
      <c r="J33" s="7"/>
    </row>
    <row r="34" spans="1:14" x14ac:dyDescent="0.25">
      <c r="A34" s="10">
        <f t="shared" si="0"/>
        <v>20</v>
      </c>
      <c r="F34" s="7"/>
      <c r="G34" s="7"/>
      <c r="H34" s="7"/>
      <c r="I34" s="7"/>
      <c r="J34" s="7"/>
    </row>
    <row r="35" spans="1:14" x14ac:dyDescent="0.25">
      <c r="A35" s="10">
        <f t="shared" si="0"/>
        <v>21</v>
      </c>
      <c r="C35" s="1" t="s">
        <v>8</v>
      </c>
      <c r="F35" s="7"/>
      <c r="G35" s="7"/>
      <c r="H35" s="7"/>
      <c r="I35" s="7"/>
      <c r="J35" s="7"/>
    </row>
    <row r="36" spans="1:14" x14ac:dyDescent="0.25">
      <c r="A36" s="10">
        <f t="shared" si="0"/>
        <v>22</v>
      </c>
      <c r="D36" s="1" t="s">
        <v>9</v>
      </c>
      <c r="F36" s="11">
        <v>-778635043.58999991</v>
      </c>
      <c r="G36" s="7"/>
      <c r="H36" s="7"/>
      <c r="I36" s="7"/>
      <c r="J36" s="7">
        <f>+F36+H36</f>
        <v>-778635043.58999991</v>
      </c>
      <c r="N36" s="15"/>
    </row>
    <row r="37" spans="1:14" x14ac:dyDescent="0.25">
      <c r="A37" s="10">
        <f t="shared" si="0"/>
        <v>23</v>
      </c>
      <c r="D37" s="1" t="s">
        <v>10</v>
      </c>
      <c r="F37" s="11">
        <v>-11819434.760000002</v>
      </c>
      <c r="G37" s="7"/>
      <c r="H37" s="7"/>
      <c r="I37" s="7"/>
      <c r="J37" s="7">
        <f>+F37+H37</f>
        <v>-11819434.760000002</v>
      </c>
      <c r="N37" s="15"/>
    </row>
    <row r="38" spans="1:14" x14ac:dyDescent="0.25">
      <c r="A38" s="10">
        <f t="shared" si="0"/>
        <v>24</v>
      </c>
      <c r="F38" s="11"/>
      <c r="G38" s="7"/>
      <c r="H38" s="7"/>
      <c r="I38" s="7"/>
      <c r="J38" s="7"/>
    </row>
    <row r="39" spans="1:14" x14ac:dyDescent="0.25">
      <c r="A39" s="10">
        <f t="shared" si="0"/>
        <v>25</v>
      </c>
      <c r="C39" s="1" t="s">
        <v>11</v>
      </c>
      <c r="F39" s="11"/>
      <c r="G39" s="7"/>
      <c r="H39" s="7"/>
      <c r="I39" s="7"/>
      <c r="J39" s="7"/>
    </row>
    <row r="40" spans="1:14" x14ac:dyDescent="0.25">
      <c r="A40" s="10">
        <f t="shared" si="0"/>
        <v>26</v>
      </c>
      <c r="D40" s="1" t="s">
        <v>12</v>
      </c>
      <c r="F40" s="11">
        <v>1800458438.1500001</v>
      </c>
      <c r="G40" s="7"/>
      <c r="H40" s="7"/>
      <c r="I40" s="7"/>
      <c r="J40" s="7">
        <f>+F40+H40</f>
        <v>1800458438.1500001</v>
      </c>
      <c r="N40" s="15"/>
    </row>
    <row r="41" spans="1:14" x14ac:dyDescent="0.25">
      <c r="A41" s="10">
        <f t="shared" si="0"/>
        <v>27</v>
      </c>
      <c r="D41" s="1" t="s">
        <v>13</v>
      </c>
      <c r="F41" s="11">
        <v>-1725787944.2399998</v>
      </c>
      <c r="G41" s="7"/>
      <c r="H41" s="7"/>
      <c r="I41" s="7"/>
      <c r="J41" s="7">
        <f>+F41+H41</f>
        <v>-1725787944.2399998</v>
      </c>
      <c r="N41" s="15"/>
    </row>
    <row r="42" spans="1:14" x14ac:dyDescent="0.25">
      <c r="A42" s="10">
        <f t="shared" si="0"/>
        <v>28</v>
      </c>
      <c r="F42" s="11"/>
      <c r="G42" s="7"/>
      <c r="H42" s="7"/>
      <c r="I42" s="7"/>
      <c r="J42" s="7"/>
    </row>
    <row r="43" spans="1:14" x14ac:dyDescent="0.25">
      <c r="A43" s="10">
        <f t="shared" si="0"/>
        <v>29</v>
      </c>
      <c r="D43" s="1" t="s">
        <v>14</v>
      </c>
      <c r="F43" s="11">
        <v>381300315.81000006</v>
      </c>
      <c r="G43" s="7"/>
      <c r="H43" s="7"/>
      <c r="I43" s="7"/>
      <c r="J43" s="7">
        <f>+F43+H43</f>
        <v>381300315.81000006</v>
      </c>
      <c r="N43" s="15"/>
    </row>
    <row r="44" spans="1:14" x14ac:dyDescent="0.25">
      <c r="A44" s="10">
        <f t="shared" si="0"/>
        <v>30</v>
      </c>
      <c r="D44" s="1" t="s">
        <v>15</v>
      </c>
      <c r="G44" s="7"/>
      <c r="H44" s="7"/>
      <c r="I44" s="7"/>
      <c r="J44" s="7">
        <f>+F45+H44</f>
        <v>-382073156.47000003</v>
      </c>
      <c r="N44" s="15"/>
    </row>
    <row r="45" spans="1:14" x14ac:dyDescent="0.25">
      <c r="A45" s="10">
        <f t="shared" si="0"/>
        <v>31</v>
      </c>
      <c r="F45" s="11">
        <v>-382073156.47000003</v>
      </c>
      <c r="G45" s="7"/>
      <c r="H45" s="7"/>
      <c r="I45" s="7"/>
      <c r="J45" s="7"/>
    </row>
    <row r="46" spans="1:14" x14ac:dyDescent="0.25">
      <c r="A46" s="10">
        <f t="shared" si="0"/>
        <v>32</v>
      </c>
      <c r="C46" s="1" t="s">
        <v>21</v>
      </c>
      <c r="F46" s="11">
        <v>-946753.15</v>
      </c>
      <c r="G46" s="7"/>
      <c r="H46" s="7"/>
      <c r="I46" s="7"/>
      <c r="J46" s="7">
        <f>+F46+H46</f>
        <v>-946753.15</v>
      </c>
      <c r="N46" s="15"/>
    </row>
    <row r="47" spans="1:14" x14ac:dyDescent="0.25">
      <c r="A47" s="10">
        <f t="shared" si="0"/>
        <v>33</v>
      </c>
      <c r="F47" s="8">
        <f>SUM(F35:F46)</f>
        <v>-717503578.24999952</v>
      </c>
      <c r="G47" s="7"/>
      <c r="H47" s="8">
        <f>SUM(H35:H46)</f>
        <v>0</v>
      </c>
      <c r="I47" s="7"/>
      <c r="J47" s="8">
        <f>SUM(J35:J46)</f>
        <v>-717503578.24999952</v>
      </c>
    </row>
    <row r="48" spans="1:14" x14ac:dyDescent="0.25">
      <c r="A48" s="10">
        <f t="shared" si="0"/>
        <v>34</v>
      </c>
      <c r="F48" s="7"/>
      <c r="G48" s="7"/>
      <c r="H48" s="7"/>
      <c r="I48" s="7"/>
      <c r="J48" s="7"/>
    </row>
    <row r="49" spans="1:11" ht="16.5" thickBot="1" x14ac:dyDescent="0.3">
      <c r="A49" s="10">
        <f t="shared" si="0"/>
        <v>35</v>
      </c>
      <c r="C49" s="1" t="s">
        <v>24</v>
      </c>
      <c r="F49" s="16">
        <f>+F47+F29</f>
        <v>-716455440.49999952</v>
      </c>
      <c r="G49" s="7"/>
      <c r="H49" s="16">
        <f>+H47+H29</f>
        <v>0</v>
      </c>
      <c r="I49" s="7"/>
      <c r="J49" s="16">
        <f>+J47+J29</f>
        <v>-716455440.49999952</v>
      </c>
    </row>
    <row r="50" spans="1:11" ht="16.5" thickTop="1" x14ac:dyDescent="0.25">
      <c r="A50" s="10">
        <f t="shared" si="0"/>
        <v>36</v>
      </c>
      <c r="F50" s="7"/>
      <c r="G50" s="7"/>
      <c r="H50" s="7"/>
      <c r="I50" s="7"/>
      <c r="J50" s="7"/>
    </row>
    <row r="51" spans="1:11" x14ac:dyDescent="0.25">
      <c r="A51" s="10">
        <f t="shared" si="0"/>
        <v>37</v>
      </c>
      <c r="C51" s="20" t="s">
        <v>28</v>
      </c>
      <c r="D51" s="21"/>
      <c r="E51" s="21"/>
      <c r="F51" s="21"/>
      <c r="G51" s="21"/>
      <c r="H51" s="21"/>
      <c r="I51" s="21"/>
      <c r="J51" s="21"/>
      <c r="K51" s="21"/>
    </row>
    <row r="52" spans="1:11" x14ac:dyDescent="0.25">
      <c r="A52" s="10">
        <f t="shared" si="0"/>
        <v>38</v>
      </c>
      <c r="C52" s="21"/>
      <c r="D52" s="21"/>
      <c r="E52" s="21"/>
      <c r="F52" s="21"/>
      <c r="G52" s="21"/>
      <c r="H52" s="21"/>
      <c r="I52" s="21"/>
      <c r="J52" s="21"/>
      <c r="K52" s="21"/>
    </row>
    <row r="53" spans="1:11" x14ac:dyDescent="0.25">
      <c r="A53" s="10">
        <f t="shared" si="0"/>
        <v>39</v>
      </c>
      <c r="C53" s="21"/>
      <c r="D53" s="21"/>
      <c r="E53" s="21"/>
      <c r="F53" s="21"/>
      <c r="G53" s="21"/>
      <c r="H53" s="21"/>
      <c r="I53" s="21"/>
      <c r="J53" s="21"/>
      <c r="K53" s="21"/>
    </row>
    <row r="54" spans="1:11" x14ac:dyDescent="0.25">
      <c r="A54" s="10">
        <f t="shared" si="0"/>
        <v>40</v>
      </c>
      <c r="C54" s="21"/>
      <c r="D54" s="21"/>
      <c r="E54" s="21"/>
      <c r="F54" s="21"/>
      <c r="G54" s="21"/>
      <c r="H54" s="21"/>
      <c r="I54" s="21"/>
      <c r="J54" s="21"/>
      <c r="K54" s="21"/>
    </row>
    <row r="55" spans="1:11" x14ac:dyDescent="0.25">
      <c r="A55" s="10">
        <f t="shared" si="0"/>
        <v>41</v>
      </c>
      <c r="C55" s="21"/>
      <c r="D55" s="21"/>
      <c r="E55" s="21"/>
      <c r="F55" s="21"/>
      <c r="G55" s="21"/>
      <c r="H55" s="21"/>
      <c r="I55" s="21"/>
      <c r="J55" s="21"/>
      <c r="K55" s="21"/>
    </row>
    <row r="56" spans="1:11" x14ac:dyDescent="0.25">
      <c r="A56" s="10">
        <f t="shared" si="0"/>
        <v>42</v>
      </c>
      <c r="C56" s="21"/>
      <c r="D56" s="21"/>
      <c r="E56" s="21"/>
      <c r="F56" s="21"/>
      <c r="G56" s="21"/>
      <c r="H56" s="21"/>
      <c r="I56" s="21"/>
      <c r="J56" s="21"/>
      <c r="K56" s="21"/>
    </row>
    <row r="57" spans="1:11" x14ac:dyDescent="0.25">
      <c r="A57" s="10"/>
      <c r="F57" s="7"/>
      <c r="G57" s="7"/>
      <c r="H57" s="7"/>
      <c r="I57" s="7"/>
      <c r="J57" s="7"/>
    </row>
    <row r="58" spans="1:11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</row>
    <row r="59" spans="1:11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</row>
  </sheetData>
  <mergeCells count="11">
    <mergeCell ref="A59:K59"/>
    <mergeCell ref="A1:K1"/>
    <mergeCell ref="A2:K2"/>
    <mergeCell ref="A3:K3"/>
    <mergeCell ref="A4:K4"/>
    <mergeCell ref="A5:K5"/>
    <mergeCell ref="A6:K6"/>
    <mergeCell ref="A7:K7"/>
    <mergeCell ref="A8:K8"/>
    <mergeCell ref="C51:K56"/>
    <mergeCell ref="A58:K58"/>
  </mergeCells>
  <pageMargins left="0.7" right="0.7" top="0.75" bottom="0.75" header="0.3" footer="0.3"/>
  <pageSetup scale="75" orientation="portrait" r:id="rId1"/>
  <headerFooter>
    <oddHeader>&amp;R&amp;"Times New Roman,Regular"&amp;10Page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Statement K</vt:lpstr>
      <vt:lpstr>'Statement K'!Print_Area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2026-08-17T20:20:06Z</dcterms:created>
  <dcterms:modified xsi:type="dcterms:W3CDTF">2026-08-17T20:20:41Z</dcterms:modified>
</cp:coreProperties>
</file>