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4AA03E48-2813-48B4-BD11-126EBB8014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Sheet1!$1:$12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" l="1"/>
  <c r="D41" i="1"/>
  <c r="A31" i="1"/>
  <c r="D44" i="1" l="1"/>
  <c r="D45" i="1" l="1"/>
  <c r="A14" i="1" l="1"/>
  <c r="D37" i="1"/>
  <c r="A15" i="1" l="1"/>
  <c r="A16" i="1" s="1"/>
  <c r="D31" i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l="1"/>
  <c r="A45" i="1" s="1"/>
  <c r="A46" i="1" s="1"/>
</calcChain>
</file>

<file path=xl/sharedStrings.xml><?xml version="1.0" encoding="utf-8"?>
<sst xmlns="http://schemas.openxmlformats.org/spreadsheetml/2006/main" count="48" uniqueCount="47">
  <si>
    <t>RULE 20:10:13:83</t>
  </si>
  <si>
    <t>SCHEDULE H-3</t>
  </si>
  <si>
    <t>Selected Account Detail</t>
  </si>
  <si>
    <t>Utility: MidAmerican Energy Company</t>
  </si>
  <si>
    <t>Line</t>
  </si>
  <si>
    <t>SD Gas</t>
  </si>
  <si>
    <t>No.</t>
  </si>
  <si>
    <t>MEC Activity</t>
  </si>
  <si>
    <t>Description</t>
  </si>
  <si>
    <t>Amount</t>
  </si>
  <si>
    <t>(a)</t>
  </si>
  <si>
    <t>(b)</t>
  </si>
  <si>
    <t>(c)</t>
  </si>
  <si>
    <t>Account 909</t>
  </si>
  <si>
    <t>Account 913</t>
  </si>
  <si>
    <t>None</t>
  </si>
  <si>
    <t>Account 922</t>
  </si>
  <si>
    <t>Account 926</t>
  </si>
  <si>
    <t>Total Account 926</t>
  </si>
  <si>
    <t>Account 928</t>
  </si>
  <si>
    <t>Total Account 928</t>
  </si>
  <si>
    <t>Account 929</t>
  </si>
  <si>
    <t>Account 930</t>
  </si>
  <si>
    <t>Commercial/Industy Dues</t>
  </si>
  <si>
    <t>Total 930</t>
  </si>
  <si>
    <t>Test Year Ending December 31, 2025</t>
  </si>
  <si>
    <t>Docket NG26-___</t>
  </si>
  <si>
    <t>Individual Responsible: Lisa Bircher</t>
  </si>
  <si>
    <t>Informational and instructional advertising expenses</t>
  </si>
  <si>
    <t>Administrative expenses transferred-credit</t>
  </si>
  <si>
    <t>Employee pensions and benefits</t>
  </si>
  <si>
    <t>Regulatory commission expenses</t>
  </si>
  <si>
    <t>Duplicate charges-credit</t>
  </si>
  <si>
    <t>General advertising expenses</t>
  </si>
  <si>
    <t>Miscellaneous general expenses</t>
  </si>
  <si>
    <t>Amortization of rate case costs</t>
  </si>
  <si>
    <t>Direct/remainder assessment</t>
  </si>
  <si>
    <t>Pensions - defined benefit plans</t>
  </si>
  <si>
    <t>Post-retirement benefits other than pensions (PBOP)</t>
  </si>
  <si>
    <t>Health Care Benefits</t>
  </si>
  <si>
    <t>Dental Care</t>
  </si>
  <si>
    <t>Life Insurance</t>
  </si>
  <si>
    <t>Vision Care</t>
  </si>
  <si>
    <t>Long Term Disability and FMLA Administration</t>
  </si>
  <si>
    <t>General and Other Benefits</t>
  </si>
  <si>
    <t>Deferred Compensation</t>
  </si>
  <si>
    <t>Health Care Benefit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</si>
</sst>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5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1" quotePrefix="1" applyNumberFormat="1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1" applyNumberFormat="1" applyFont="1" applyAlignment="1">
      <alignment horizontal="center"/>
    </xf>
    <xf numFmtId="1" fontId="1" fillId="0" borderId="0" xfId="3" applyNumberFormat="1" applyFont="1" applyAlignment="1">
      <alignment horizontal="center"/>
    </xf>
    <xf numFmtId="165" fontId="1" fillId="0" borderId="0" xfId="2" applyNumberFormat="1" applyFont="1"/>
    <xf numFmtId="1" fontId="1" fillId="0" borderId="0" xfId="0" applyNumberFormat="1" applyFont="1" applyAlignment="1">
      <alignment horizontal="center"/>
    </xf>
    <xf numFmtId="164" fontId="1" fillId="0" borderId="0" xfId="1" applyNumberFormat="1" applyFont="1"/>
    <xf numFmtId="164" fontId="1" fillId="0" borderId="0" xfId="1" applyNumberFormat="1" applyFont="1" applyFill="1"/>
    <xf numFmtId="165" fontId="1" fillId="0" borderId="1" xfId="2" applyNumberFormat="1" applyFont="1" applyBorder="1"/>
    <xf numFmtId="165" fontId="1" fillId="0" borderId="0" xfId="2" applyNumberFormat="1" applyFont="1" applyBorder="1"/>
    <xf numFmtId="0" fontId="1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1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view="pageLayout" zoomScaleNormal="100" workbookViewId="0"/>
  </sheetViews>
  <sheetFormatPr defaultRowHeight="12.75" x14ac:dyDescent="0.2"/>
  <cols>
    <col min="1" max="1" width="4.7109375" style="7" customWidth="1"/>
    <col min="2" max="2" width="12.5703125" style="9" customWidth="1"/>
    <col min="3" max="3" width="44.5703125" style="7" bestFit="1" customWidth="1"/>
    <col min="4" max="4" width="12.28515625" style="14" bestFit="1" customWidth="1"/>
    <col min="5" max="16384" width="9.140625" style="7"/>
  </cols>
  <sheetData>
    <row r="1" spans="1:8" x14ac:dyDescent="0.2">
      <c r="B1" s="18" t="s">
        <v>0</v>
      </c>
      <c r="C1" s="18"/>
      <c r="D1" s="18"/>
    </row>
    <row r="2" spans="1:8" x14ac:dyDescent="0.2">
      <c r="B2" s="18" t="s">
        <v>1</v>
      </c>
      <c r="C2" s="18"/>
      <c r="D2" s="18"/>
    </row>
    <row r="3" spans="1:8" x14ac:dyDescent="0.2">
      <c r="B3" s="18" t="s">
        <v>2</v>
      </c>
      <c r="C3" s="18"/>
      <c r="D3" s="18"/>
    </row>
    <row r="4" spans="1:8" x14ac:dyDescent="0.2">
      <c r="B4" s="18" t="s">
        <v>25</v>
      </c>
      <c r="C4" s="18"/>
      <c r="D4" s="18"/>
    </row>
    <row r="5" spans="1:8" x14ac:dyDescent="0.2">
      <c r="B5" s="18" t="s">
        <v>3</v>
      </c>
      <c r="C5" s="18"/>
      <c r="D5" s="18"/>
    </row>
    <row r="6" spans="1:8" x14ac:dyDescent="0.2">
      <c r="B6" s="18" t="s">
        <v>26</v>
      </c>
      <c r="C6" s="18"/>
      <c r="D6" s="18"/>
    </row>
    <row r="7" spans="1:8" x14ac:dyDescent="0.2">
      <c r="B7" s="7"/>
      <c r="D7" s="7"/>
      <c r="H7" s="8"/>
    </row>
    <row r="8" spans="1:8" x14ac:dyDescent="0.2">
      <c r="B8" s="18" t="s">
        <v>27</v>
      </c>
      <c r="C8" s="18"/>
      <c r="D8" s="18"/>
    </row>
    <row r="10" spans="1:8" x14ac:dyDescent="0.2">
      <c r="A10" s="7" t="s">
        <v>4</v>
      </c>
      <c r="C10" s="8"/>
      <c r="D10" s="10" t="s">
        <v>5</v>
      </c>
    </row>
    <row r="11" spans="1:8" x14ac:dyDescent="0.2">
      <c r="A11" s="6" t="s">
        <v>6</v>
      </c>
      <c r="B11" s="1" t="s">
        <v>7</v>
      </c>
      <c r="C11" s="1" t="s">
        <v>8</v>
      </c>
      <c r="D11" s="2" t="s">
        <v>9</v>
      </c>
    </row>
    <row r="12" spans="1:8" x14ac:dyDescent="0.2">
      <c r="B12" s="4" t="s">
        <v>10</v>
      </c>
      <c r="C12" s="4" t="s">
        <v>11</v>
      </c>
      <c r="D12" s="5" t="s">
        <v>12</v>
      </c>
    </row>
    <row r="13" spans="1:8" x14ac:dyDescent="0.2">
      <c r="A13" s="11">
        <v>1</v>
      </c>
      <c r="B13" s="3" t="s">
        <v>13</v>
      </c>
      <c r="C13" s="7" t="s">
        <v>28</v>
      </c>
      <c r="D13" s="12">
        <v>8110</v>
      </c>
    </row>
    <row r="14" spans="1:8" x14ac:dyDescent="0.2">
      <c r="A14" s="13">
        <f>A13+1</f>
        <v>2</v>
      </c>
    </row>
    <row r="15" spans="1:8" x14ac:dyDescent="0.2">
      <c r="A15" s="13">
        <f>A14+1</f>
        <v>3</v>
      </c>
      <c r="B15" s="3" t="s">
        <v>14</v>
      </c>
      <c r="C15" s="9" t="s">
        <v>15</v>
      </c>
    </row>
    <row r="16" spans="1:8" x14ac:dyDescent="0.2">
      <c r="A16" s="13">
        <f t="shared" ref="A16:A46" si="0">A15+1</f>
        <v>4</v>
      </c>
    </row>
    <row r="17" spans="1:4" x14ac:dyDescent="0.2">
      <c r="A17" s="13">
        <f t="shared" si="0"/>
        <v>5</v>
      </c>
      <c r="B17" s="3" t="s">
        <v>16</v>
      </c>
      <c r="C17" s="7" t="s">
        <v>29</v>
      </c>
      <c r="D17" s="12">
        <v>-546201</v>
      </c>
    </row>
    <row r="18" spans="1:4" x14ac:dyDescent="0.2">
      <c r="A18" s="13">
        <f t="shared" si="0"/>
        <v>6</v>
      </c>
    </row>
    <row r="19" spans="1:4" x14ac:dyDescent="0.2">
      <c r="A19" s="13">
        <f t="shared" si="0"/>
        <v>7</v>
      </c>
      <c r="B19" s="3" t="s">
        <v>17</v>
      </c>
      <c r="C19" s="7" t="s">
        <v>30</v>
      </c>
      <c r="D19" s="12">
        <v>1638332</v>
      </c>
    </row>
    <row r="20" spans="1:4" x14ac:dyDescent="0.2">
      <c r="A20" s="13">
        <f t="shared" si="0"/>
        <v>8</v>
      </c>
    </row>
    <row r="21" spans="1:4" x14ac:dyDescent="0.2">
      <c r="A21" s="13">
        <f t="shared" si="0"/>
        <v>9</v>
      </c>
      <c r="B21" s="9">
        <v>9260000</v>
      </c>
      <c r="C21" s="7" t="s">
        <v>37</v>
      </c>
      <c r="D21" s="15">
        <v>-149252.9186737538</v>
      </c>
    </row>
    <row r="22" spans="1:4" x14ac:dyDescent="0.2">
      <c r="A22" s="13">
        <f t="shared" si="0"/>
        <v>10</v>
      </c>
      <c r="B22" s="9">
        <v>9260000</v>
      </c>
      <c r="C22" s="7" t="s">
        <v>38</v>
      </c>
      <c r="D22" s="15">
        <v>-135967.22585627934</v>
      </c>
    </row>
    <row r="23" spans="1:4" x14ac:dyDescent="0.2">
      <c r="A23" s="13">
        <f t="shared" si="0"/>
        <v>11</v>
      </c>
      <c r="B23" s="9">
        <v>9260000</v>
      </c>
      <c r="C23" s="7" t="s">
        <v>39</v>
      </c>
      <c r="D23" s="15">
        <v>2753825.2508166721</v>
      </c>
    </row>
    <row r="24" spans="1:4" x14ac:dyDescent="0.2">
      <c r="A24" s="13">
        <f t="shared" si="0"/>
        <v>12</v>
      </c>
      <c r="B24" s="9">
        <v>9260000</v>
      </c>
      <c r="C24" s="7" t="s">
        <v>43</v>
      </c>
      <c r="D24" s="15">
        <v>65279.282340392507</v>
      </c>
    </row>
    <row r="25" spans="1:4" x14ac:dyDescent="0.2">
      <c r="A25" s="13">
        <f t="shared" si="0"/>
        <v>13</v>
      </c>
      <c r="B25" s="9">
        <v>9260000</v>
      </c>
      <c r="C25" s="7" t="s">
        <v>40</v>
      </c>
      <c r="D25" s="15">
        <v>185792.97498988433</v>
      </c>
    </row>
    <row r="26" spans="1:4" x14ac:dyDescent="0.2">
      <c r="A26" s="13">
        <f t="shared" si="0"/>
        <v>14</v>
      </c>
      <c r="B26" s="9">
        <v>9260000</v>
      </c>
      <c r="C26" s="7" t="s">
        <v>44</v>
      </c>
      <c r="D26" s="15">
        <v>1586.7736585116818</v>
      </c>
    </row>
    <row r="27" spans="1:4" x14ac:dyDescent="0.2">
      <c r="A27" s="13">
        <f t="shared" si="0"/>
        <v>15</v>
      </c>
      <c r="B27" s="9">
        <v>9260000</v>
      </c>
      <c r="C27" s="7" t="s">
        <v>41</v>
      </c>
      <c r="D27" s="15">
        <v>85062.334830500069</v>
      </c>
    </row>
    <row r="28" spans="1:4" x14ac:dyDescent="0.2">
      <c r="A28" s="13">
        <f t="shared" si="0"/>
        <v>16</v>
      </c>
      <c r="B28" s="9">
        <v>9260000</v>
      </c>
      <c r="C28" s="7" t="s">
        <v>42</v>
      </c>
      <c r="D28" s="15">
        <v>21718.516485020933</v>
      </c>
    </row>
    <row r="29" spans="1:4" x14ac:dyDescent="0.2">
      <c r="A29" s="13">
        <f t="shared" si="0"/>
        <v>17</v>
      </c>
      <c r="B29" s="9">
        <v>9260000</v>
      </c>
      <c r="C29" s="7" t="s">
        <v>45</v>
      </c>
      <c r="D29" s="15">
        <v>114474.54703594554</v>
      </c>
    </row>
    <row r="30" spans="1:4" x14ac:dyDescent="0.2">
      <c r="A30" s="13">
        <f t="shared" si="0"/>
        <v>18</v>
      </c>
      <c r="B30" s="9">
        <v>9260000</v>
      </c>
      <c r="C30" s="7" t="s">
        <v>46</v>
      </c>
      <c r="D30" s="15">
        <v>-1304187.3646077828</v>
      </c>
    </row>
    <row r="31" spans="1:4" ht="13.5" thickBot="1" x14ac:dyDescent="0.25">
      <c r="A31" s="13">
        <f t="shared" si="0"/>
        <v>19</v>
      </c>
      <c r="C31" s="7" t="s">
        <v>18</v>
      </c>
      <c r="D31" s="16">
        <f>SUM(D21:D30)</f>
        <v>1638332.1710191115</v>
      </c>
    </row>
    <row r="32" spans="1:4" ht="13.5" thickTop="1" x14ac:dyDescent="0.2">
      <c r="A32" s="13">
        <f t="shared" si="0"/>
        <v>20</v>
      </c>
    </row>
    <row r="33" spans="1:4" x14ac:dyDescent="0.2">
      <c r="A33" s="13">
        <f t="shared" si="0"/>
        <v>21</v>
      </c>
      <c r="B33" s="3" t="s">
        <v>19</v>
      </c>
      <c r="C33" s="7" t="s">
        <v>31</v>
      </c>
      <c r="D33" s="12">
        <v>186432</v>
      </c>
    </row>
    <row r="34" spans="1:4" x14ac:dyDescent="0.2">
      <c r="A34" s="13">
        <f t="shared" si="0"/>
        <v>22</v>
      </c>
    </row>
    <row r="35" spans="1:4" x14ac:dyDescent="0.2">
      <c r="A35" s="13">
        <f t="shared" si="0"/>
        <v>23</v>
      </c>
      <c r="C35" s="7" t="s">
        <v>35</v>
      </c>
      <c r="D35" s="15">
        <v>28721</v>
      </c>
    </row>
    <row r="36" spans="1:4" x14ac:dyDescent="0.2">
      <c r="A36" s="13">
        <f t="shared" si="0"/>
        <v>24</v>
      </c>
      <c r="C36" s="7" t="s">
        <v>36</v>
      </c>
      <c r="D36" s="15">
        <v>157711</v>
      </c>
    </row>
    <row r="37" spans="1:4" ht="13.5" thickBot="1" x14ac:dyDescent="0.25">
      <c r="A37" s="13">
        <f t="shared" si="0"/>
        <v>25</v>
      </c>
      <c r="C37" s="7" t="s">
        <v>20</v>
      </c>
      <c r="D37" s="16">
        <f>SUM(D35:D36)</f>
        <v>186432</v>
      </c>
    </row>
    <row r="38" spans="1:4" ht="13.5" thickTop="1" x14ac:dyDescent="0.2">
      <c r="A38" s="13">
        <f t="shared" si="0"/>
        <v>26</v>
      </c>
      <c r="D38" s="17"/>
    </row>
    <row r="39" spans="1:4" x14ac:dyDescent="0.2">
      <c r="A39" s="13">
        <f t="shared" si="0"/>
        <v>27</v>
      </c>
      <c r="B39" s="3" t="s">
        <v>21</v>
      </c>
      <c r="C39" s="7" t="s">
        <v>32</v>
      </c>
      <c r="D39" s="12">
        <v>-21836</v>
      </c>
    </row>
    <row r="40" spans="1:4" x14ac:dyDescent="0.2">
      <c r="A40" s="13">
        <f t="shared" si="0"/>
        <v>28</v>
      </c>
    </row>
    <row r="41" spans="1:4" x14ac:dyDescent="0.2">
      <c r="A41" s="13">
        <f t="shared" si="0"/>
        <v>29</v>
      </c>
      <c r="B41" s="3" t="s">
        <v>22</v>
      </c>
      <c r="C41" s="7" t="s">
        <v>34</v>
      </c>
      <c r="D41" s="12">
        <f>173+63948</f>
        <v>64121</v>
      </c>
    </row>
    <row r="42" spans="1:4" x14ac:dyDescent="0.2">
      <c r="A42" s="13">
        <f t="shared" si="0"/>
        <v>30</v>
      </c>
    </row>
    <row r="43" spans="1:4" x14ac:dyDescent="0.2">
      <c r="A43" s="13">
        <f t="shared" si="0"/>
        <v>31</v>
      </c>
      <c r="B43" s="9">
        <v>9301000</v>
      </c>
      <c r="C43" s="7" t="s">
        <v>33</v>
      </c>
      <c r="D43" s="15">
        <v>173</v>
      </c>
    </row>
    <row r="44" spans="1:4" x14ac:dyDescent="0.2">
      <c r="A44" s="13">
        <f t="shared" si="0"/>
        <v>32</v>
      </c>
      <c r="B44" s="9">
        <v>9302000</v>
      </c>
      <c r="C44" s="7" t="s">
        <v>23</v>
      </c>
      <c r="D44" s="15">
        <f>12311+32192</f>
        <v>44503</v>
      </c>
    </row>
    <row r="45" spans="1:4" x14ac:dyDescent="0.2">
      <c r="A45" s="13">
        <f t="shared" si="0"/>
        <v>33</v>
      </c>
      <c r="B45" s="9">
        <v>9302000</v>
      </c>
      <c r="C45" s="7" t="s">
        <v>34</v>
      </c>
      <c r="D45" s="14">
        <f>63948-D44</f>
        <v>19445</v>
      </c>
    </row>
    <row r="46" spans="1:4" ht="13.5" thickBot="1" x14ac:dyDescent="0.25">
      <c r="A46" s="13">
        <f t="shared" si="0"/>
        <v>34</v>
      </c>
      <c r="C46" s="7" t="s">
        <v>24</v>
      </c>
      <c r="D46" s="16">
        <f>SUM(D43:D45)</f>
        <v>64121</v>
      </c>
    </row>
    <row r="47" spans="1:4" ht="13.5" thickTop="1" x14ac:dyDescent="0.2"/>
  </sheetData>
  <mergeCells count="7">
    <mergeCell ref="B6:D6"/>
    <mergeCell ref="B8:D8"/>
    <mergeCell ref="B1:D1"/>
    <mergeCell ref="B2:D2"/>
    <mergeCell ref="B3:D3"/>
    <mergeCell ref="B4:D4"/>
    <mergeCell ref="B5:D5"/>
  </mergeCells>
  <phoneticPr fontId="0" type="noConversion"/>
  <pageMargins left="0.75" right="0.75" top="1" bottom="1" header="0.5" footer="0.5"/>
  <pageSetup orientation="portrait" r:id="rId1"/>
  <headerFooter alignWithMargins="0">
    <oddHeader>&amp;RPage &amp;P of &amp;N</oddHead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2026-08-17T18:45:55Z</dcterms:created>
  <dcterms:modified xsi:type="dcterms:W3CDTF">2026-08-17T18:46:05Z</dcterms:modified>
  <cp:category/>
  <cp:contentStatus/>
</cp:coreProperties>
</file>