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3FDA43AE-3CAD-4824-9B70-773C63D4A35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O19" i="1" l="1"/>
  <c r="O16" i="1"/>
  <c r="M18" i="1" l="1"/>
  <c r="O18" i="1" s="1"/>
  <c r="M17" i="1"/>
  <c r="O17" i="1" s="1"/>
  <c r="S20" i="1" l="1"/>
  <c r="Q20" i="1" l="1"/>
  <c r="M20" i="1"/>
  <c r="K20" i="1"/>
  <c r="I20" i="1"/>
  <c r="E20" i="1"/>
  <c r="A17" i="1" l="1"/>
  <c r="A18" i="1" s="1"/>
  <c r="A19" i="1" s="1"/>
  <c r="O20" i="1" l="1"/>
  <c r="G20" i="1" s="1"/>
</calcChain>
</file>

<file path=xl/sharedStrings.xml><?xml version="1.0" encoding="utf-8"?>
<sst xmlns="http://schemas.openxmlformats.org/spreadsheetml/2006/main" count="42" uniqueCount="42">
  <si>
    <t>RULE 20:10:13:65</t>
  </si>
  <si>
    <t>SCHEDULE E-1</t>
  </si>
  <si>
    <t>Recorded Changes to Accumulated Depreciation</t>
  </si>
  <si>
    <t>Test Year Ending December 31, 2025</t>
  </si>
  <si>
    <t>Utility: MidAmerican Energy Company</t>
  </si>
  <si>
    <t>Docket No. NG26-___</t>
  </si>
  <si>
    <t>Individual Responsible:  Kalyn Schooler</t>
  </si>
  <si>
    <t>Gain/Loss,</t>
  </si>
  <si>
    <t>Retirement</t>
  </si>
  <si>
    <t>Line</t>
  </si>
  <si>
    <t>Beginning</t>
  </si>
  <si>
    <t>Annual</t>
  </si>
  <si>
    <t>Cost of</t>
  </si>
  <si>
    <t>Adjustments</t>
  </si>
  <si>
    <t>Work in</t>
  </si>
  <si>
    <t>Ending</t>
  </si>
  <si>
    <t>No.</t>
  </si>
  <si>
    <t>Function</t>
  </si>
  <si>
    <t>Balance</t>
  </si>
  <si>
    <t>Provision</t>
  </si>
  <si>
    <t>Retirements</t>
  </si>
  <si>
    <t>Salvage</t>
  </si>
  <si>
    <t>Removal</t>
  </si>
  <si>
    <t>and Transfers</t>
  </si>
  <si>
    <t>Progress</t>
  </si>
  <si>
    <t xml:space="preserve">Amount 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</si>
  <si>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</si>
  <si>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</si>
  <si>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</si>
  <si>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</si>
  <si>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</si>
  <si>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</si>
  <si>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</si>
  <si>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</si>
  <si>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</si>
  <si>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sum (b) thru (h)</t>
  </si>
  <si>
    <t>Intangibles</t>
  </si>
  <si>
    <t>Gas Storage</t>
  </si>
  <si>
    <t>Distribution</t>
  </si>
  <si>
    <t>General Plant</t>
  </si>
  <si>
    <t>Total</t>
  </si>
  <si>
    <t>The retirements in column (d) tie to the plant retirements on Schedule D-4, page 2, lines 87-91, column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</si>
</sst>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4" fontId="2" fillId="0" borderId="0" xfId="0" applyNumberFormat="1" applyFont="1"/>
    <xf numFmtId="0" fontId="2" fillId="0" borderId="1" xfId="0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9" fontId="2" fillId="0" borderId="0" xfId="0" applyNumberFormat="1" applyFont="1"/>
    <xf numFmtId="39" fontId="2" fillId="0" borderId="3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3"/>
  <sheetViews>
    <sheetView tabSelected="1" view="pageLayout" zoomScaleNormal="100" workbookViewId="0">
      <selection sqref="A1:T1"/>
    </sheetView>
  </sheetViews>
  <sheetFormatPr defaultRowHeight="12.75" x14ac:dyDescent="0.2"/>
  <cols>
    <col min="1" max="1" width="4.28515625" style="2" customWidth="1"/>
    <col min="2" max="2" width="0.85546875" style="2" customWidth="1"/>
    <col min="3" max="3" width="12.28515625" style="2" bestFit="1" customWidth="1"/>
    <col min="4" max="4" width="0.85546875" style="2" customWidth="1"/>
    <col min="5" max="5" width="14.42578125" style="2" bestFit="1" customWidth="1"/>
    <col min="6" max="6" width="0.85546875" style="2" customWidth="1"/>
    <col min="7" max="7" width="14.140625" style="2" bestFit="1" customWidth="1"/>
    <col min="8" max="8" width="0.85546875" style="2" customWidth="1"/>
    <col min="9" max="9" width="12.85546875" style="2" bestFit="1" customWidth="1"/>
    <col min="10" max="10" width="0.85546875" style="2" customWidth="1"/>
    <col min="11" max="11" width="11.42578125" style="2" customWidth="1"/>
    <col min="12" max="12" width="0.85546875" style="2" customWidth="1"/>
    <col min="13" max="13" width="12.85546875" style="2" bestFit="1" customWidth="1"/>
    <col min="14" max="14" width="0.85546875" style="2" customWidth="1"/>
    <col min="15" max="15" width="15.140625" style="2" bestFit="1" customWidth="1"/>
    <col min="16" max="16" width="0.85546875" style="2" customWidth="1"/>
    <col min="17" max="17" width="13.140625" style="2" bestFit="1" customWidth="1"/>
    <col min="18" max="18" width="0.85546875" style="2" customWidth="1"/>
    <col min="19" max="19" width="15.42578125" style="4" customWidth="1"/>
    <col min="20" max="20" width="0.85546875" style="2" customWidth="1"/>
    <col min="21" max="21" width="9.140625" style="2"/>
    <col min="22" max="22" width="14" style="3" bestFit="1" customWidth="1"/>
    <col min="23" max="23" width="11.85546875" style="3" bestFit="1" customWidth="1"/>
    <col min="24" max="24" width="13.85546875" style="3" bestFit="1" customWidth="1"/>
    <col min="25" max="26" width="9.140625" style="2"/>
    <col min="27" max="27" width="16.42578125" style="2" bestFit="1" customWidth="1"/>
    <col min="28" max="28" width="15.42578125" style="2" bestFit="1" customWidth="1"/>
    <col min="29" max="16384" width="9.140625" style="2"/>
  </cols>
  <sheetData>
    <row r="1" spans="1:28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8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8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8" x14ac:dyDescent="0.2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8" x14ac:dyDescent="0.2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8" x14ac:dyDescent="0.2">
      <c r="A6" s="12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8" spans="1:28" x14ac:dyDescent="0.2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8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8" x14ac:dyDescent="0.2">
      <c r="E10" s="1">
        <v>2025</v>
      </c>
      <c r="F10" s="1"/>
      <c r="G10" s="1"/>
      <c r="H10" s="1"/>
      <c r="I10" s="1"/>
      <c r="J10" s="1"/>
      <c r="K10" s="1"/>
      <c r="L10" s="1"/>
      <c r="M10" s="1"/>
      <c r="N10" s="1"/>
      <c r="O10" s="1" t="s">
        <v>7</v>
      </c>
      <c r="P10" s="1"/>
      <c r="Q10" s="1" t="s">
        <v>8</v>
      </c>
      <c r="R10" s="1"/>
      <c r="S10" s="1">
        <v>2025</v>
      </c>
    </row>
    <row r="11" spans="1:28" x14ac:dyDescent="0.2">
      <c r="A11" s="2" t="s">
        <v>9</v>
      </c>
      <c r="E11" s="1" t="s">
        <v>10</v>
      </c>
      <c r="F11" s="1"/>
      <c r="G11" s="1" t="s">
        <v>11</v>
      </c>
      <c r="H11" s="1"/>
      <c r="I11" s="1"/>
      <c r="J11" s="1"/>
      <c r="K11" s="1"/>
      <c r="L11" s="1"/>
      <c r="M11" s="1" t="s">
        <v>12</v>
      </c>
      <c r="N11" s="1"/>
      <c r="O11" s="1" t="s">
        <v>13</v>
      </c>
      <c r="P11" s="1"/>
      <c r="Q11" s="1" t="s">
        <v>14</v>
      </c>
      <c r="R11" s="1"/>
      <c r="S11" s="6" t="s">
        <v>15</v>
      </c>
    </row>
    <row r="12" spans="1:28" x14ac:dyDescent="0.2">
      <c r="A12" s="2" t="s">
        <v>16</v>
      </c>
      <c r="C12" s="2" t="s">
        <v>17</v>
      </c>
      <c r="E12" s="1" t="s">
        <v>18</v>
      </c>
      <c r="F12" s="1"/>
      <c r="G12" s="1" t="s">
        <v>19</v>
      </c>
      <c r="H12" s="1"/>
      <c r="I12" s="1" t="s">
        <v>20</v>
      </c>
      <c r="J12" s="1"/>
      <c r="K12" s="1" t="s">
        <v>21</v>
      </c>
      <c r="L12" s="1"/>
      <c r="M12" s="1" t="s">
        <v>22</v>
      </c>
      <c r="N12" s="1"/>
      <c r="O12" s="5" t="s">
        <v>23</v>
      </c>
      <c r="P12" s="5"/>
      <c r="Q12" s="5" t="s">
        <v>24</v>
      </c>
      <c r="R12" s="5"/>
      <c r="S12" s="7" t="s">
        <v>25</v>
      </c>
    </row>
    <row r="13" spans="1:28" x14ac:dyDescent="0.2">
      <c r="C13" s="8" t="s">
        <v>26</v>
      </c>
      <c r="D13" s="8"/>
      <c r="E13" s="8" t="s">
        <v>27</v>
      </c>
      <c r="F13" s="8"/>
      <c r="G13" s="8" t="s">
        <v>28</v>
      </c>
      <c r="H13" s="8"/>
      <c r="I13" s="8" t="s">
        <v>29</v>
      </c>
      <c r="J13" s="8"/>
      <c r="K13" s="8" t="s">
        <v>30</v>
      </c>
      <c r="L13" s="8"/>
      <c r="M13" s="8" t="s">
        <v>31</v>
      </c>
      <c r="N13" s="8"/>
      <c r="O13" s="8" t="s">
        <v>32</v>
      </c>
      <c r="P13" s="1"/>
      <c r="Q13" s="1" t="s">
        <v>33</v>
      </c>
      <c r="R13" s="1"/>
      <c r="S13" s="6" t="s">
        <v>34</v>
      </c>
    </row>
    <row r="14" spans="1:28" x14ac:dyDescent="0.2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6" t="s">
        <v>35</v>
      </c>
    </row>
    <row r="15" spans="1:28" x14ac:dyDescent="0.2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8" x14ac:dyDescent="0.2">
      <c r="A16" s="2">
        <v>1</v>
      </c>
      <c r="C16" s="2" t="s">
        <v>36</v>
      </c>
      <c r="E16" s="9">
        <v>4647892.84</v>
      </c>
      <c r="F16" s="9"/>
      <c r="G16" s="9">
        <v>601083.02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f>S16-E16-G16-I16-K16-M16-Q16</f>
        <v>-3820.2399999997579</v>
      </c>
      <c r="P16" s="9"/>
      <c r="Q16" s="9">
        <v>0</v>
      </c>
      <c r="R16" s="9"/>
      <c r="S16" s="9">
        <v>5245155.62</v>
      </c>
      <c r="AA16" s="4"/>
      <c r="AB16" s="4"/>
    </row>
    <row r="17" spans="1:28" x14ac:dyDescent="0.2">
      <c r="A17" s="2">
        <f>A16+1</f>
        <v>2</v>
      </c>
      <c r="C17" s="2" t="s">
        <v>37</v>
      </c>
      <c r="E17" s="9">
        <v>3634038.67</v>
      </c>
      <c r="F17" s="9"/>
      <c r="G17" s="9">
        <v>110185.69</v>
      </c>
      <c r="H17" s="9"/>
      <c r="I17" s="9">
        <v>-115982.82</v>
      </c>
      <c r="J17" s="9"/>
      <c r="K17" s="9">
        <v>0</v>
      </c>
      <c r="L17" s="9"/>
      <c r="M17" s="9">
        <f>-865.88</f>
        <v>-865.88</v>
      </c>
      <c r="N17" s="9"/>
      <c r="O17" s="9">
        <f t="shared" ref="O17:O19" si="0">S17-E17-G17-I17-K17-M17-Q17</f>
        <v>-168478.64000000013</v>
      </c>
      <c r="P17" s="9"/>
      <c r="Q17" s="9">
        <v>-193855.76</v>
      </c>
      <c r="R17" s="9"/>
      <c r="S17" s="9">
        <v>3265041.26</v>
      </c>
      <c r="AA17" s="4"/>
      <c r="AB17" s="4"/>
    </row>
    <row r="18" spans="1:28" x14ac:dyDescent="0.2">
      <c r="A18" s="2">
        <f t="shared" ref="A18:A20" si="1">A17+1</f>
        <v>3</v>
      </c>
      <c r="C18" s="2" t="s">
        <v>38</v>
      </c>
      <c r="E18" s="9">
        <v>95023815.959999993</v>
      </c>
      <c r="F18" s="9"/>
      <c r="G18" s="9">
        <v>9102062.4000000004</v>
      </c>
      <c r="H18" s="9"/>
      <c r="I18" s="9">
        <v>-3294842.46</v>
      </c>
      <c r="J18" s="9"/>
      <c r="K18" s="9">
        <v>0</v>
      </c>
      <c r="L18" s="9"/>
      <c r="M18" s="9">
        <f>-851783.28</f>
        <v>-851783.28</v>
      </c>
      <c r="N18" s="9"/>
      <c r="O18" s="9">
        <f t="shared" si="0"/>
        <v>706805.89000000129</v>
      </c>
      <c r="P18" s="9"/>
      <c r="Q18" s="9">
        <v>-1270217.3799999999</v>
      </c>
      <c r="R18" s="9"/>
      <c r="S18" s="9">
        <v>99415841.129999995</v>
      </c>
      <c r="T18" s="4"/>
      <c r="AA18" s="4"/>
      <c r="AB18" s="4"/>
    </row>
    <row r="19" spans="1:28" x14ac:dyDescent="0.2">
      <c r="A19" s="2">
        <f t="shared" si="1"/>
        <v>4</v>
      </c>
      <c r="C19" s="2" t="s">
        <v>39</v>
      </c>
      <c r="E19" s="9">
        <v>7057581.96</v>
      </c>
      <c r="F19" s="9"/>
      <c r="G19" s="9">
        <v>810341.65</v>
      </c>
      <c r="H19" s="9"/>
      <c r="I19" s="9">
        <v>-198809.63</v>
      </c>
      <c r="J19" s="9"/>
      <c r="K19" s="9">
        <v>0</v>
      </c>
      <c r="L19" s="9"/>
      <c r="M19" s="9">
        <v>-6297.27</v>
      </c>
      <c r="N19" s="9"/>
      <c r="O19" s="9">
        <f t="shared" si="0"/>
        <v>-85080.190000000424</v>
      </c>
      <c r="P19" s="9"/>
      <c r="Q19" s="9">
        <v>0</v>
      </c>
      <c r="R19" s="9"/>
      <c r="S19" s="9">
        <v>7577736.5199999996</v>
      </c>
      <c r="T19" s="4"/>
      <c r="AA19" s="4"/>
      <c r="AB19" s="4"/>
    </row>
    <row r="20" spans="1:28" ht="13.5" thickBot="1" x14ac:dyDescent="0.25">
      <c r="A20" s="2">
        <f t="shared" si="1"/>
        <v>5</v>
      </c>
      <c r="C20" s="2" t="s">
        <v>40</v>
      </c>
      <c r="E20" s="10">
        <f>SUM(E16:E19)</f>
        <v>110363329.42999999</v>
      </c>
      <c r="F20" s="9"/>
      <c r="G20" s="10">
        <f>S20-(Q20+O20+M20+K20+E20+I20)</f>
        <v>10623672.75999999</v>
      </c>
      <c r="H20" s="9"/>
      <c r="I20" s="10">
        <f>SUM(I16:I19)</f>
        <v>-3609634.9099999997</v>
      </c>
      <c r="J20" s="9"/>
      <c r="K20" s="10">
        <f>SUM(K16:K19)</f>
        <v>0</v>
      </c>
      <c r="L20" s="9"/>
      <c r="M20" s="10">
        <f>SUM(M16:M19)</f>
        <v>-858946.43</v>
      </c>
      <c r="N20" s="9"/>
      <c r="O20" s="10">
        <f>SUM(O16:O19)</f>
        <v>449426.820000001</v>
      </c>
      <c r="P20" s="9"/>
      <c r="Q20" s="10">
        <f>SUM(Q16:Q19)</f>
        <v>-1464073.14</v>
      </c>
      <c r="R20" s="9"/>
      <c r="S20" s="10">
        <f>SUM(S16:S19)</f>
        <v>115503774.52999999</v>
      </c>
      <c r="T20" s="4"/>
      <c r="AA20" s="4"/>
      <c r="AB20" s="4"/>
    </row>
    <row r="21" spans="1:28" ht="13.5" thickTop="1" x14ac:dyDescent="0.2"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4"/>
      <c r="AA21" s="4"/>
      <c r="AB21" s="4"/>
    </row>
    <row r="22" spans="1:28" x14ac:dyDescent="0.2">
      <c r="T22" s="4"/>
      <c r="AA22" s="4"/>
      <c r="AB22" s="4"/>
    </row>
    <row r="23" spans="1:28" x14ac:dyDescent="0.2">
      <c r="C23" s="2" t="s">
        <v>41</v>
      </c>
      <c r="T23" s="4"/>
      <c r="AA23" s="4"/>
      <c r="AB23" s="4"/>
    </row>
    <row r="24" spans="1:28" x14ac:dyDescent="0.2">
      <c r="T24" s="4"/>
      <c r="AA24" s="4"/>
      <c r="AB24" s="4"/>
    </row>
    <row r="25" spans="1:28" x14ac:dyDescent="0.2">
      <c r="T25" s="4"/>
      <c r="AA25" s="4"/>
      <c r="AB25" s="4"/>
    </row>
    <row r="26" spans="1:28" x14ac:dyDescent="0.2">
      <c r="T26" s="4"/>
      <c r="AA26" s="4"/>
      <c r="AB26" s="4"/>
    </row>
    <row r="27" spans="1:28" x14ac:dyDescent="0.2">
      <c r="T27" s="4"/>
      <c r="AA27" s="4"/>
      <c r="AB27" s="4"/>
    </row>
    <row r="28" spans="1:28" x14ac:dyDescent="0.2">
      <c r="T28" s="4"/>
      <c r="AA28" s="4"/>
      <c r="AB28" s="4"/>
    </row>
    <row r="29" spans="1:28" x14ac:dyDescent="0.2">
      <c r="T29" s="4"/>
      <c r="AA29" s="4"/>
      <c r="AB29" s="4"/>
    </row>
    <row r="30" spans="1:28" x14ac:dyDescent="0.2">
      <c r="T30" s="4"/>
      <c r="AA30" s="4"/>
      <c r="AB30" s="4"/>
    </row>
    <row r="31" spans="1:28" x14ac:dyDescent="0.2">
      <c r="T31" s="4"/>
      <c r="AA31" s="4"/>
      <c r="AB31" s="4"/>
    </row>
    <row r="32" spans="1:28" x14ac:dyDescent="0.2">
      <c r="T32" s="4"/>
      <c r="AA32" s="4"/>
      <c r="AB32" s="4"/>
    </row>
    <row r="33" spans="20:28" x14ac:dyDescent="0.2">
      <c r="T33" s="4"/>
      <c r="AA33" s="4"/>
      <c r="AB33" s="4"/>
    </row>
  </sheetData>
  <mergeCells count="7">
    <mergeCell ref="A8:T8"/>
    <mergeCell ref="A1:T1"/>
    <mergeCell ref="A2:T2"/>
    <mergeCell ref="A3:T3"/>
    <mergeCell ref="A4:T4"/>
    <mergeCell ref="A5:T5"/>
    <mergeCell ref="A6:T6"/>
  </mergeCells>
  <pageMargins left="0.7" right="0.7" top="0.75" bottom="0.75" header="0.3" footer="0.3"/>
  <pageSetup scale="93" orientation="landscape" r:id="rId1"/>
  <headerFooter>
    <oddHeader>&amp;R&amp;"Times New Roman,Regular"Page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2026-08-17T19:49:26Z</dcterms:created>
  <dcterms:modified xsi:type="dcterms:W3CDTF">2026-08-17T19:49:36Z</dcterms:modified>
  <cp:category/>
  <cp:contentStatus/>
</cp:coreProperties>
</file>