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kenergy.sharepoint.com/sites/SouthDakotaNaturalGasRateCase2022/Shared Documents/General/4 Filing Requirements and Statements/12 Statement L, Schedule L-1/"/>
    </mc:Choice>
  </mc:AlternateContent>
  <xr:revisionPtr revIDLastSave="11" documentId="13_ncr:1_{ED5161FB-F511-4AF1-90F1-A55762F9C14A}" xr6:coauthVersionLast="47" xr6:coauthVersionMax="47" xr10:uidLastSave="{27D7F04D-D178-4185-B728-FFADC1E97233}"/>
  <bookViews>
    <workbookView xWindow="10995" yWindow="30" windowWidth="17685" windowHeight="15405" xr2:uid="{00000000-000D-0000-FFFF-FFFF00000000}"/>
  </bookViews>
  <sheets>
    <sheet name="Statement L" sheetId="11" r:id="rId1"/>
  </sheets>
  <externalReferences>
    <externalReference r:id="rId2"/>
  </externalReferences>
  <definedNames>
    <definedName name="Credits">#REF!</definedName>
    <definedName name="Perm">#REF!</definedName>
    <definedName name="PopCache_GL_INTERFACE_REFERENCE7" hidden="1">[1]PopCache!$A$1:$A$2</definedName>
    <definedName name="_xlnm.Print_Area" localSheetId="0">'Statement L'!$A$1:$N$47</definedName>
    <definedName name="PTBI">#REF!</definedName>
    <definedName name="TotalTax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5" i="11" l="1"/>
  <c r="L34" i="11"/>
  <c r="L33" i="11"/>
  <c r="L32" i="11"/>
  <c r="L31" i="11"/>
  <c r="J37" i="11"/>
  <c r="J26" i="11"/>
  <c r="A21" i="1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J39" i="11" l="1"/>
  <c r="F26" i="11" l="1"/>
  <c r="F37" i="11"/>
  <c r="L24" i="11"/>
  <c r="L23" i="11"/>
  <c r="F39" i="11" l="1"/>
  <c r="L22" i="11"/>
  <c r="L26" i="11" s="1"/>
  <c r="H26" i="11"/>
  <c r="H37" i="11" l="1"/>
  <c r="H39" i="11" s="1"/>
  <c r="L37" i="11"/>
  <c r="L39" i="11" s="1"/>
</calcChain>
</file>

<file path=xl/sharedStrings.xml><?xml version="1.0" encoding="utf-8"?>
<sst xmlns="http://schemas.openxmlformats.org/spreadsheetml/2006/main" count="32" uniqueCount="32">
  <si>
    <t>RULE 20:10:13:94</t>
  </si>
  <si>
    <t>STATEMENT L</t>
  </si>
  <si>
    <t>Other Taxes</t>
  </si>
  <si>
    <t>Test Year Ending December 31, 2021</t>
  </si>
  <si>
    <t>Utility: MidAmerican Energy Company</t>
  </si>
  <si>
    <t>Individual Responsible: Aimee S. Rooney</t>
  </si>
  <si>
    <t>Line</t>
  </si>
  <si>
    <t>No.</t>
  </si>
  <si>
    <t>Claimed</t>
  </si>
  <si>
    <t>Total Adjusted</t>
  </si>
  <si>
    <t>Total Company</t>
  </si>
  <si>
    <t>SD Gas</t>
  </si>
  <si>
    <t>Adjustments</t>
  </si>
  <si>
    <t>Taxes</t>
  </si>
  <si>
    <t>(a)</t>
  </si>
  <si>
    <t>(b)</t>
  </si>
  <si>
    <t>(c)</t>
  </si>
  <si>
    <t>(d)</t>
  </si>
  <si>
    <t>Federal Taxes:</t>
  </si>
  <si>
    <t>(b) + (c)</t>
  </si>
  <si>
    <t>FICA</t>
  </si>
  <si>
    <t>FUTA</t>
  </si>
  <si>
    <t>PCOR</t>
  </si>
  <si>
    <t>Total Federal</t>
  </si>
  <si>
    <t>State &amp; Local Taxes:</t>
  </si>
  <si>
    <t>SUTA</t>
  </si>
  <si>
    <t>Property</t>
  </si>
  <si>
    <t>Public Utility</t>
  </si>
  <si>
    <t>ICC Fund</t>
  </si>
  <si>
    <t>Miscellaneous</t>
  </si>
  <si>
    <t>Total State &amp; Local</t>
  </si>
  <si>
    <t>Docket No. NG22-___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</si>
</sst>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u/>
      <sz val="12"/>
      <color theme="1"/>
      <name val="Times New Roman"/>
      <family val="1"/>
    </font>
    <font>
      <sz val="9"/>
      <color theme="1"/>
      <name val="Times New Roman"/>
      <family val="1"/>
    </font>
    <font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right"/>
    </xf>
    <xf numFmtId="0" fontId="2" fillId="0" borderId="1" xfId="0" applyFont="1" applyBorder="1"/>
    <xf numFmtId="0" fontId="2" fillId="0" borderId="2" xfId="0" applyFont="1" applyBorder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3" xfId="0" applyFont="1" applyBorder="1"/>
    <xf numFmtId="0" fontId="5" fillId="0" borderId="9" xfId="0" quotePrefix="1" applyFont="1" applyBorder="1" applyAlignment="1">
      <alignment horizontal="center" vertical="top"/>
    </xf>
    <xf numFmtId="0" fontId="5" fillId="0" borderId="0" xfId="0" quotePrefix="1" applyFont="1" applyAlignment="1">
      <alignment horizontal="center" vertical="top"/>
    </xf>
    <xf numFmtId="164" fontId="2" fillId="0" borderId="0" xfId="1" applyNumberFormat="1" applyFont="1" applyBorder="1"/>
    <xf numFmtId="164" fontId="2" fillId="0" borderId="13" xfId="1" applyNumberFormat="1" applyFont="1" applyBorder="1"/>
    <xf numFmtId="14" fontId="2" fillId="0" borderId="0" xfId="0" applyNumberFormat="1" applyFont="1" applyAlignment="1">
      <alignment horizontal="center"/>
    </xf>
    <xf numFmtId="0" fontId="6" fillId="0" borderId="0" xfId="0" applyFont="1"/>
    <xf numFmtId="164" fontId="2" fillId="0" borderId="2" xfId="1" applyNumberFormat="1" applyFont="1" applyBorder="1"/>
    <xf numFmtId="164" fontId="2" fillId="0" borderId="2" xfId="1" applyNumberFormat="1" applyFont="1" applyBorder="1" applyAlignment="1">
      <alignment horizontal="right"/>
    </xf>
    <xf numFmtId="164" fontId="2" fillId="0" borderId="14" xfId="1" applyNumberFormat="1" applyFont="1" applyBorder="1"/>
    <xf numFmtId="0" fontId="2" fillId="0" borderId="4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Fill="1" applyBorder="1"/>
    <xf numFmtId="0" fontId="2" fillId="0" borderId="0" xfId="0" quotePrefix="1" applyFont="1"/>
    <xf numFmtId="164" fontId="2" fillId="0" borderId="10" xfId="1" applyNumberFormat="1" applyFont="1" applyBorder="1" applyAlignment="1">
      <alignment horizontal="center"/>
    </xf>
    <xf numFmtId="164" fontId="2" fillId="0" borderId="11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des-file1p\Corporate\Accounting\2016\00%20MRE\01%20January\Journal%20Entries\MR885W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Sheet1"/>
      <sheetName val="Sheet2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978C8-8E68-48E5-BC4C-5086EE074AFB}">
  <dimension ref="A1:Q49"/>
  <sheetViews>
    <sheetView tabSelected="1" view="pageLayout" zoomScaleNormal="87" workbookViewId="0"/>
  </sheetViews>
  <sheetFormatPr defaultColWidth="9.140625" defaultRowHeight="15.75" x14ac:dyDescent="0.25"/>
  <cols>
    <col min="1" max="1" width="5.42578125" style="1" customWidth="1"/>
    <col min="2" max="2" width="2.7109375" style="1" customWidth="1"/>
    <col min="3" max="3" width="3.42578125" style="1" customWidth="1"/>
    <col min="4" max="4" width="19.85546875" style="1" bestFit="1" customWidth="1"/>
    <col min="5" max="5" width="3.140625" style="1" customWidth="1"/>
    <col min="6" max="6" width="16.7109375" style="1" customWidth="1"/>
    <col min="7" max="7" width="2.7109375" style="1" customWidth="1"/>
    <col min="8" max="8" width="12.140625" style="1" bestFit="1" customWidth="1"/>
    <col min="9" max="9" width="2.7109375" style="1" customWidth="1"/>
    <col min="10" max="10" width="12.7109375" style="1" customWidth="1"/>
    <col min="11" max="11" width="2.7109375" style="1" customWidth="1"/>
    <col min="12" max="12" width="15.7109375" style="1" customWidth="1"/>
    <col min="13" max="13" width="3" style="1" customWidth="1"/>
    <col min="14" max="14" width="9.140625" style="1"/>
    <col min="15" max="16" width="14.7109375" style="1" bestFit="1" customWidth="1"/>
    <col min="17" max="17" width="12.140625" style="1" bestFit="1" customWidth="1"/>
    <col min="18" max="16384" width="9.140625" style="1"/>
  </cols>
  <sheetData>
    <row r="1" spans="1:17" ht="16.5" thickBot="1" x14ac:dyDescent="0.3"/>
    <row r="2" spans="1:17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7" x14ac:dyDescent="0.25">
      <c r="A3" s="5"/>
      <c r="M3" s="6"/>
    </row>
    <row r="4" spans="1:17" x14ac:dyDescent="0.25">
      <c r="A4" s="28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7" x14ac:dyDescent="0.25">
      <c r="A5" s="28" t="s">
        <v>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30"/>
    </row>
    <row r="6" spans="1:17" x14ac:dyDescent="0.25">
      <c r="A6" s="28" t="s">
        <v>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30"/>
    </row>
    <row r="7" spans="1:17" x14ac:dyDescent="0.25">
      <c r="A7" s="28" t="s">
        <v>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30"/>
    </row>
    <row r="8" spans="1:17" x14ac:dyDescent="0.25">
      <c r="A8" s="28" t="s">
        <v>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30"/>
      <c r="N8" s="7"/>
      <c r="O8" s="7"/>
      <c r="P8" s="7"/>
      <c r="Q8" s="7"/>
    </row>
    <row r="9" spans="1:17" x14ac:dyDescent="0.25">
      <c r="A9" s="28" t="s">
        <v>31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30"/>
      <c r="N9" s="7"/>
      <c r="O9" s="7"/>
      <c r="P9" s="7"/>
      <c r="Q9" s="7"/>
    </row>
    <row r="10" spans="1:17" x14ac:dyDescent="0.25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  <c r="N10" s="7"/>
      <c r="O10" s="7"/>
      <c r="P10" s="7"/>
      <c r="Q10" s="7"/>
    </row>
    <row r="11" spans="1:17" x14ac:dyDescent="0.25">
      <c r="A11" s="28" t="s">
        <v>5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0"/>
      <c r="N11" s="8"/>
      <c r="O11" s="8"/>
      <c r="P11" s="8"/>
      <c r="Q11" s="8"/>
    </row>
    <row r="12" spans="1:17" x14ac:dyDescent="0.25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/>
      <c r="N12" s="7"/>
      <c r="O12" s="7"/>
      <c r="P12" s="7"/>
      <c r="Q12" s="7"/>
    </row>
    <row r="13" spans="1:17" x14ac:dyDescent="0.25">
      <c r="A13" s="5"/>
      <c r="M13" s="6"/>
    </row>
    <row r="14" spans="1:17" x14ac:dyDescent="0.25">
      <c r="A14" s="5"/>
      <c r="M14" s="6"/>
    </row>
    <row r="15" spans="1:17" x14ac:dyDescent="0.25">
      <c r="A15" s="5" t="s">
        <v>6</v>
      </c>
      <c r="M15" s="6"/>
    </row>
    <row r="16" spans="1:17" x14ac:dyDescent="0.25">
      <c r="A16" s="9" t="s">
        <v>7</v>
      </c>
      <c r="F16" s="14"/>
      <c r="M16" s="6"/>
    </row>
    <row r="17" spans="1:14" x14ac:dyDescent="0.25">
      <c r="A17" s="5"/>
      <c r="F17" s="11"/>
      <c r="G17" s="21"/>
      <c r="H17" s="21"/>
      <c r="I17" s="21"/>
      <c r="J17" s="21" t="s">
        <v>8</v>
      </c>
      <c r="K17" s="21"/>
      <c r="L17" s="21" t="s">
        <v>9</v>
      </c>
      <c r="M17" s="6"/>
      <c r="N17" s="21"/>
    </row>
    <row r="18" spans="1:14" x14ac:dyDescent="0.25">
      <c r="A18" s="20"/>
      <c r="F18" s="19" t="s">
        <v>10</v>
      </c>
      <c r="G18" s="21"/>
      <c r="H18" s="19" t="s">
        <v>11</v>
      </c>
      <c r="I18" s="21"/>
      <c r="J18" s="19" t="s">
        <v>12</v>
      </c>
      <c r="K18" s="21"/>
      <c r="L18" s="19" t="s">
        <v>13</v>
      </c>
      <c r="M18" s="6"/>
      <c r="N18" s="21"/>
    </row>
    <row r="19" spans="1:14" x14ac:dyDescent="0.25">
      <c r="A19" s="20"/>
      <c r="F19" s="10" t="s">
        <v>14</v>
      </c>
      <c r="H19" s="10" t="s">
        <v>15</v>
      </c>
      <c r="J19" s="10" t="s">
        <v>16</v>
      </c>
      <c r="K19" s="21"/>
      <c r="L19" s="10" t="s">
        <v>17</v>
      </c>
      <c r="M19" s="6"/>
      <c r="N19" s="21"/>
    </row>
    <row r="20" spans="1:14" x14ac:dyDescent="0.25">
      <c r="A20" s="41">
        <v>1</v>
      </c>
      <c r="C20" s="15" t="s">
        <v>18</v>
      </c>
      <c r="F20" s="11"/>
      <c r="L20" s="11" t="s">
        <v>19</v>
      </c>
      <c r="M20" s="6"/>
      <c r="N20" s="21"/>
    </row>
    <row r="21" spans="1:14" x14ac:dyDescent="0.25">
      <c r="A21" s="41">
        <f t="shared" ref="A21:A40" si="0">+A20+1</f>
        <v>2</v>
      </c>
      <c r="F21" s="11"/>
      <c r="L21" s="11"/>
      <c r="M21" s="6"/>
      <c r="N21" s="21"/>
    </row>
    <row r="22" spans="1:14" x14ac:dyDescent="0.25">
      <c r="A22" s="41">
        <f t="shared" si="0"/>
        <v>3</v>
      </c>
      <c r="B22" s="12"/>
      <c r="C22" s="12"/>
      <c r="D22" s="12" t="s">
        <v>20</v>
      </c>
      <c r="E22" s="12"/>
      <c r="F22" s="12">
        <v>14561734.58</v>
      </c>
      <c r="G22" s="12"/>
      <c r="H22" s="12">
        <v>520907.5</v>
      </c>
      <c r="I22" s="12"/>
      <c r="J22" s="23">
        <v>22453</v>
      </c>
      <c r="K22" s="12"/>
      <c r="L22" s="12">
        <f>SUM(H22:K22)</f>
        <v>543360.5</v>
      </c>
      <c r="M22" s="16"/>
    </row>
    <row r="23" spans="1:14" x14ac:dyDescent="0.25">
      <c r="A23" s="41">
        <f t="shared" si="0"/>
        <v>4</v>
      </c>
      <c r="B23" s="12"/>
      <c r="C23" s="12"/>
      <c r="D23" s="12" t="s">
        <v>21</v>
      </c>
      <c r="E23" s="12"/>
      <c r="F23" s="12">
        <v>89828</v>
      </c>
      <c r="G23" s="12"/>
      <c r="H23" s="12">
        <v>3573.84</v>
      </c>
      <c r="I23" s="12"/>
      <c r="J23" s="23">
        <v>128</v>
      </c>
      <c r="K23" s="12"/>
      <c r="L23" s="12">
        <f>SUM(H23:K23)</f>
        <v>3701.84</v>
      </c>
      <c r="M23" s="16"/>
    </row>
    <row r="24" spans="1:14" x14ac:dyDescent="0.25">
      <c r="A24" s="41">
        <f t="shared" si="0"/>
        <v>5</v>
      </c>
      <c r="B24" s="12"/>
      <c r="C24" s="12"/>
      <c r="D24" s="12" t="s">
        <v>22</v>
      </c>
      <c r="E24" s="12"/>
      <c r="F24" s="12">
        <v>22121.940000000002</v>
      </c>
      <c r="G24" s="12"/>
      <c r="H24" s="12">
        <v>740.22</v>
      </c>
      <c r="I24" s="12"/>
      <c r="J24" s="12"/>
      <c r="K24" s="12"/>
      <c r="L24" s="12">
        <f>SUM(H24:K24)</f>
        <v>740.22</v>
      </c>
      <c r="M24" s="16"/>
    </row>
    <row r="25" spans="1:14" x14ac:dyDescent="0.25">
      <c r="A25" s="41">
        <f t="shared" si="0"/>
        <v>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6"/>
    </row>
    <row r="26" spans="1:14" x14ac:dyDescent="0.25">
      <c r="A26" s="41">
        <f t="shared" si="0"/>
        <v>7</v>
      </c>
      <c r="B26" s="12"/>
      <c r="C26" s="12" t="s">
        <v>23</v>
      </c>
      <c r="D26" s="12"/>
      <c r="E26" s="12"/>
      <c r="F26" s="13">
        <f>SUM(F22:F25)</f>
        <v>14673684.52</v>
      </c>
      <c r="G26" s="12"/>
      <c r="H26" s="13">
        <f>SUM(H22:H25)</f>
        <v>525221.55999999994</v>
      </c>
      <c r="I26" s="12"/>
      <c r="J26" s="13">
        <f>SUM(J22:J25)</f>
        <v>22581</v>
      </c>
      <c r="K26" s="12"/>
      <c r="L26" s="13">
        <f>SUM(L22:L25)</f>
        <v>547802.55999999994</v>
      </c>
      <c r="M26" s="16"/>
    </row>
    <row r="27" spans="1:14" x14ac:dyDescent="0.25">
      <c r="A27" s="41">
        <f t="shared" si="0"/>
        <v>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6"/>
    </row>
    <row r="28" spans="1:14" x14ac:dyDescent="0.25">
      <c r="A28" s="41">
        <f t="shared" si="0"/>
        <v>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6"/>
    </row>
    <row r="29" spans="1:14" x14ac:dyDescent="0.25">
      <c r="A29" s="41">
        <f t="shared" si="0"/>
        <v>10</v>
      </c>
      <c r="B29" s="12"/>
      <c r="C29" s="15" t="s">
        <v>24</v>
      </c>
      <c r="D29" s="12"/>
      <c r="E29" s="12"/>
      <c r="F29" s="12"/>
      <c r="G29" s="12"/>
      <c r="H29" s="12"/>
      <c r="I29" s="12"/>
      <c r="J29" s="12"/>
      <c r="K29" s="12"/>
      <c r="L29" s="12"/>
      <c r="M29" s="16"/>
    </row>
    <row r="30" spans="1:14" x14ac:dyDescent="0.25">
      <c r="A30" s="41">
        <f t="shared" si="0"/>
        <v>11</v>
      </c>
      <c r="B30" s="12"/>
      <c r="C30" s="12"/>
      <c r="D30" s="12"/>
      <c r="E30" s="12"/>
      <c r="F30" s="12"/>
      <c r="G30" s="12"/>
      <c r="H30" s="12"/>
      <c r="I30" s="12"/>
      <c r="J30" s="23"/>
      <c r="K30" s="12"/>
      <c r="L30" s="12"/>
      <c r="M30" s="16"/>
    </row>
    <row r="31" spans="1:14" x14ac:dyDescent="0.25">
      <c r="A31" s="41">
        <f t="shared" si="0"/>
        <v>12</v>
      </c>
      <c r="B31" s="12"/>
      <c r="C31" s="12"/>
      <c r="D31" s="12" t="s">
        <v>25</v>
      </c>
      <c r="E31" s="12"/>
      <c r="F31" s="12">
        <v>111956.36999999997</v>
      </c>
      <c r="G31" s="12"/>
      <c r="H31" s="12">
        <v>4641.4100000000008</v>
      </c>
      <c r="I31" s="12"/>
      <c r="J31" s="23">
        <v>154</v>
      </c>
      <c r="K31" s="12"/>
      <c r="L31" s="12">
        <f>SUM(H31:K31)</f>
        <v>4795.4100000000008</v>
      </c>
      <c r="M31" s="16"/>
    </row>
    <row r="32" spans="1:14" x14ac:dyDescent="0.25">
      <c r="A32" s="41">
        <f t="shared" si="0"/>
        <v>13</v>
      </c>
      <c r="B32" s="12"/>
      <c r="C32" s="12"/>
      <c r="D32" s="12" t="s">
        <v>26</v>
      </c>
      <c r="E32" s="12"/>
      <c r="F32" s="12">
        <v>139926695.32999998</v>
      </c>
      <c r="G32" s="12"/>
      <c r="H32" s="12">
        <v>1369690.0599999998</v>
      </c>
      <c r="I32" s="12"/>
      <c r="J32" s="23">
        <v>-91790</v>
      </c>
      <c r="K32" s="12"/>
      <c r="L32" s="12">
        <f>SUM(H32:K32)</f>
        <v>1277900.0599999998</v>
      </c>
      <c r="M32" s="16"/>
    </row>
    <row r="33" spans="1:16" x14ac:dyDescent="0.25">
      <c r="A33" s="41">
        <f t="shared" si="0"/>
        <v>14</v>
      </c>
      <c r="B33" s="12"/>
      <c r="C33" s="12"/>
      <c r="D33" s="12" t="s">
        <v>27</v>
      </c>
      <c r="E33" s="12"/>
      <c r="F33" s="12">
        <v>1715535.87</v>
      </c>
      <c r="G33" s="12"/>
      <c r="H33" s="12">
        <v>0</v>
      </c>
      <c r="I33" s="12"/>
      <c r="J33" s="23"/>
      <c r="K33" s="12"/>
      <c r="L33" s="12">
        <f>SUM(H33:K33)</f>
        <v>0</v>
      </c>
      <c r="M33" s="16"/>
    </row>
    <row r="34" spans="1:16" x14ac:dyDescent="0.25">
      <c r="A34" s="41">
        <f t="shared" si="0"/>
        <v>15</v>
      </c>
      <c r="B34" s="12"/>
      <c r="C34" s="12"/>
      <c r="D34" s="12" t="s">
        <v>28</v>
      </c>
      <c r="E34" s="12"/>
      <c r="F34" s="12">
        <v>76350.67</v>
      </c>
      <c r="G34" s="12"/>
      <c r="H34" s="12">
        <v>0</v>
      </c>
      <c r="I34" s="12"/>
      <c r="J34" s="23"/>
      <c r="K34" s="12"/>
      <c r="L34" s="12">
        <f>SUM(H34:K34)</f>
        <v>0</v>
      </c>
      <c r="M34" s="16"/>
    </row>
    <row r="35" spans="1:16" x14ac:dyDescent="0.25">
      <c r="A35" s="41">
        <f t="shared" si="0"/>
        <v>16</v>
      </c>
      <c r="B35" s="12"/>
      <c r="C35" s="12"/>
      <c r="D35" s="12" t="s">
        <v>29</v>
      </c>
      <c r="E35" s="12"/>
      <c r="F35" s="12">
        <v>21478.239999999998</v>
      </c>
      <c r="G35" s="12"/>
      <c r="H35" s="12">
        <v>132.01</v>
      </c>
      <c r="I35" s="12"/>
      <c r="J35" s="23"/>
      <c r="K35" s="12"/>
      <c r="L35" s="12">
        <f>SUM(H35:K35)</f>
        <v>132.01</v>
      </c>
      <c r="M35" s="16"/>
    </row>
    <row r="36" spans="1:16" x14ac:dyDescent="0.25">
      <c r="A36" s="41">
        <f t="shared" si="0"/>
        <v>17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7"/>
      <c r="P36" s="24"/>
    </row>
    <row r="37" spans="1:16" x14ac:dyDescent="0.25">
      <c r="A37" s="41">
        <f t="shared" si="0"/>
        <v>18</v>
      </c>
      <c r="B37" s="12"/>
      <c r="C37" s="12"/>
      <c r="D37" s="12"/>
      <c r="E37" s="12"/>
      <c r="F37" s="13">
        <f>SUM(F31:F36)</f>
        <v>141852016.47999999</v>
      </c>
      <c r="G37" s="12"/>
      <c r="H37" s="13">
        <f>SUM(H31:H36)</f>
        <v>1374463.4799999997</v>
      </c>
      <c r="I37" s="12"/>
      <c r="J37" s="13">
        <f>SUM(J31:J36)</f>
        <v>-91636</v>
      </c>
      <c r="K37" s="12"/>
      <c r="L37" s="13">
        <f>SUM(L31:L36)</f>
        <v>1282827.4799999997</v>
      </c>
      <c r="M37" s="16"/>
    </row>
    <row r="38" spans="1:16" x14ac:dyDescent="0.25">
      <c r="A38" s="41">
        <f t="shared" si="0"/>
        <v>19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6"/>
    </row>
    <row r="39" spans="1:16" ht="16.5" thickBot="1" x14ac:dyDescent="0.3">
      <c r="A39" s="41">
        <f t="shared" si="0"/>
        <v>20</v>
      </c>
      <c r="B39" s="12"/>
      <c r="C39" s="12"/>
      <c r="D39" s="12" t="s">
        <v>30</v>
      </c>
      <c r="E39" s="12"/>
      <c r="F39" s="18">
        <f>+F26+F37</f>
        <v>156525701</v>
      </c>
      <c r="G39" s="12"/>
      <c r="H39" s="18">
        <f>+H26+H37</f>
        <v>1899685.0399999996</v>
      </c>
      <c r="I39" s="12"/>
      <c r="J39" s="18">
        <f>+J26+J37</f>
        <v>-69055</v>
      </c>
      <c r="K39" s="12"/>
      <c r="L39" s="18">
        <f>+L26+L37</f>
        <v>1830630.0399999996</v>
      </c>
      <c r="M39" s="16"/>
    </row>
    <row r="40" spans="1:16" ht="16.5" thickTop="1" x14ac:dyDescent="0.25">
      <c r="A40" s="41">
        <f t="shared" si="0"/>
        <v>21</v>
      </c>
      <c r="B40" s="12"/>
      <c r="C40" s="12"/>
      <c r="D40" s="12"/>
      <c r="E40" s="22"/>
      <c r="F40" s="12"/>
      <c r="G40" s="12"/>
      <c r="H40" s="12"/>
      <c r="I40" s="12"/>
      <c r="J40" s="12"/>
      <c r="K40" s="12"/>
      <c r="L40" s="12"/>
      <c r="M40" s="16"/>
    </row>
    <row r="41" spans="1:16" x14ac:dyDescent="0.25">
      <c r="A41" s="20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6"/>
    </row>
    <row r="42" spans="1:16" x14ac:dyDescent="0.25">
      <c r="A42" s="20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6"/>
    </row>
    <row r="43" spans="1:16" x14ac:dyDescent="0.25">
      <c r="A43" s="20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6"/>
    </row>
    <row r="44" spans="1:16" x14ac:dyDescent="0.25">
      <c r="A44" s="20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6"/>
    </row>
    <row r="45" spans="1:16" x14ac:dyDescent="0.2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9"/>
    </row>
    <row r="46" spans="1:16" x14ac:dyDescent="0.25">
      <c r="A46" s="40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9"/>
    </row>
    <row r="47" spans="1:16" ht="16.5" thickBot="1" x14ac:dyDescent="0.3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7"/>
    </row>
    <row r="49" spans="16:16" x14ac:dyDescent="0.25">
      <c r="P49" s="24"/>
    </row>
  </sheetData>
  <mergeCells count="12">
    <mergeCell ref="A47:M47"/>
    <mergeCell ref="A4:M4"/>
    <mergeCell ref="A5:M5"/>
    <mergeCell ref="A6:M6"/>
    <mergeCell ref="A7:M7"/>
    <mergeCell ref="A8:M8"/>
    <mergeCell ref="A9:M9"/>
    <mergeCell ref="A10:M10"/>
    <mergeCell ref="A11:M11"/>
    <mergeCell ref="A12:M12"/>
    <mergeCell ref="A45:M45"/>
    <mergeCell ref="A46:M46"/>
  </mergeCells>
  <pageMargins left="0.7" right="0.7" top="0.75" bottom="0.75" header="0.3" footer="0.3"/>
  <pageSetup scale="79" orientation="portrait" r:id="rId1"/>
  <headerFooter>
    <oddFooter>&amp;C20:10:13:94
Statement L
Page 1 of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B0E68A2304554DB22ED73F3E9DF72E" ma:contentTypeVersion="6" ma:contentTypeDescription="Create a new document." ma:contentTypeScope="" ma:versionID="87f9496e08693f233628065320e4b004">
  <xsd:schema xmlns:xsd="http://www.w3.org/2001/XMLSchema" xmlns:xs="http://www.w3.org/2001/XMLSchema" xmlns:p="http://schemas.microsoft.com/office/2006/metadata/properties" xmlns:ns2="a6bdf0c3-ccba-4ad4-a261-da85c323314a" xmlns:ns3="ec465538-51ad-4a49-97bb-3af484439683" targetNamespace="http://schemas.microsoft.com/office/2006/metadata/properties" ma:root="true" ma:fieldsID="96be990ebaa98570be2ad755ead7f92d" ns2:_="" ns3:_="">
    <xsd:import namespace="a6bdf0c3-ccba-4ad4-a261-da85c323314a"/>
    <xsd:import namespace="ec465538-51ad-4a49-97bb-3af4844396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df0c3-ccba-4ad4-a261-da85c32331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465538-51ad-4a49-97bb-3af4844396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5FD014-B603-4686-8768-D929B0BAAD3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79879D9-FBBE-4124-8253-CD8359494C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df0c3-ccba-4ad4-a261-da85c323314a"/>
    <ds:schemaRef ds:uri="ec465538-51ad-4a49-97bb-3af4844396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A05291-8C18-4A5F-865E-BB1116B171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Statement L</vt:lpstr>
      <vt:lpstr>'Statement L'!Print_Area</vt:lpstr>
    </vt:vector>
  </TitlesOfParts>
  <Manager/>
  <Company>MidAmerican Energy Holdings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Rooney, Aimee S</dc:creator>
  <cp:keywords/>
  <dc:description/>
  <cp:lastModifiedBy>White, Renee (MidAmerican)</cp:lastModifiedBy>
  <cp:revision/>
  <dcterms:created xsi:type="dcterms:W3CDTF">2014-04-24T20:13:39Z</dcterms:created>
  <dcterms:modified xsi:type="dcterms:W3CDTF">2022-05-13T17:58:50Z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0x010100F6B0E68A2304554DB22ED73F3E9DF72E</vt:lpwstr>
  </property>
</Properties>
</file>