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9 Statement I/"/>
    </mc:Choice>
  </mc:AlternateContent>
  <xr:revisionPtr revIDLastSave="35" documentId="13_ncr:1_{BBF56E03-2A12-4C29-92B7-0D3CB554BF35}" xr6:coauthVersionLast="47" xr6:coauthVersionMax="47" xr10:uidLastSave="{BC145775-4BE5-44FC-A94D-6736D57866C5}"/>
  <bookViews>
    <workbookView xWindow="3195" yWindow="0" windowWidth="20610" windowHeight="15405" firstSheet="2" activeTab="2" xr2:uid="{00000000-000D-0000-FFFF-FFFF00000000}"/>
  </bookViews>
  <sheets>
    <sheet name="YTD June" sheetId="8" state="hidden" r:id="rId1"/>
    <sheet name="YTD September" sheetId="9" state="hidden" r:id="rId2"/>
    <sheet name="Statement I" sheetId="21" r:id="rId3"/>
  </sheets>
  <definedNames>
    <definedName name="_xlnm.Print_Area" localSheetId="2">'Statement I'!$A$1:$S$130</definedName>
    <definedName name="_xlnm.Print_Area" localSheetId="0">'YTD June'!$A$1:$M$567</definedName>
    <definedName name="_xlnm.Print_Area" localSheetId="1">'YTD September'!$A$1:$P$585</definedName>
    <definedName name="_xlnm.Print_Titles" localSheetId="2">'Statement I'!$1:$12</definedName>
    <definedName name="_xlnm.Print_Titles" localSheetId="0">'YTD June'!$1:$7</definedName>
    <definedName name="_xlnm.Print_Titles" localSheetId="1">'YTD September'!$1:$7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" i="21" l="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5" i="21" l="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l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l="1"/>
  <c r="A127" i="21" s="1"/>
  <c r="A128" i="21" s="1"/>
  <c r="S128" i="21"/>
  <c r="R128" i="21"/>
  <c r="Q128" i="21"/>
  <c r="P128" i="21"/>
  <c r="O128" i="21"/>
  <c r="N128" i="21"/>
  <c r="M128" i="21"/>
  <c r="L128" i="21"/>
  <c r="K128" i="21"/>
  <c r="J128" i="21"/>
  <c r="I128" i="21"/>
  <c r="H128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F473" i="9"/>
  <c r="F472" i="9"/>
  <c r="F471" i="9"/>
  <c r="F470" i="9"/>
  <c r="F469" i="9"/>
  <c r="F468" i="9"/>
  <c r="F467" i="9"/>
  <c r="F466" i="9"/>
  <c r="F465" i="9"/>
  <c r="O483" i="9"/>
  <c r="N483" i="9"/>
  <c r="M483" i="9"/>
  <c r="O129" i="9"/>
  <c r="N129" i="9"/>
  <c r="M129" i="9"/>
  <c r="O585" i="9"/>
  <c r="N585" i="9"/>
  <c r="M585" i="9"/>
  <c r="F583" i="9"/>
  <c r="P583" i="9"/>
  <c r="F582" i="9"/>
  <c r="P582" i="9" s="1"/>
  <c r="F581" i="9"/>
  <c r="P581" i="9"/>
  <c r="F580" i="9"/>
  <c r="P580" i="9" s="1"/>
  <c r="F579" i="9"/>
  <c r="P579" i="9"/>
  <c r="F578" i="9"/>
  <c r="P578" i="9" s="1"/>
  <c r="F577" i="9"/>
  <c r="P577" i="9"/>
  <c r="F576" i="9"/>
  <c r="P576" i="9" s="1"/>
  <c r="F575" i="9"/>
  <c r="P575" i="9"/>
  <c r="F574" i="9"/>
  <c r="P574" i="9" s="1"/>
  <c r="F572" i="9"/>
  <c r="P572" i="9"/>
  <c r="F571" i="9"/>
  <c r="P571" i="9" s="1"/>
  <c r="F570" i="9"/>
  <c r="P570" i="9"/>
  <c r="F569" i="9"/>
  <c r="P569" i="9" s="1"/>
  <c r="F568" i="9"/>
  <c r="P568" i="9"/>
  <c r="F567" i="9"/>
  <c r="P567" i="9" s="1"/>
  <c r="F566" i="9"/>
  <c r="P566" i="9"/>
  <c r="F565" i="9"/>
  <c r="P565" i="9" s="1"/>
  <c r="F564" i="9"/>
  <c r="P564" i="9"/>
  <c r="F563" i="9"/>
  <c r="P563" i="9" s="1"/>
  <c r="F562" i="9"/>
  <c r="P562" i="9"/>
  <c r="F561" i="9"/>
  <c r="P561" i="9" s="1"/>
  <c r="F560" i="9"/>
  <c r="P560" i="9"/>
  <c r="F559" i="9"/>
  <c r="P559" i="9" s="1"/>
  <c r="F558" i="9"/>
  <c r="P558" i="9"/>
  <c r="F557" i="9"/>
  <c r="P557" i="9" s="1"/>
  <c r="F555" i="9"/>
  <c r="P555" i="9"/>
  <c r="F554" i="9"/>
  <c r="P554" i="9" s="1"/>
  <c r="F553" i="9"/>
  <c r="P553" i="9"/>
  <c r="F552" i="9"/>
  <c r="P552" i="9" s="1"/>
  <c r="F551" i="9"/>
  <c r="P551" i="9"/>
  <c r="F550" i="9"/>
  <c r="P550" i="9" s="1"/>
  <c r="F549" i="9"/>
  <c r="P549" i="9"/>
  <c r="F548" i="9"/>
  <c r="P548" i="9" s="1"/>
  <c r="F547" i="9"/>
  <c r="P547" i="9"/>
  <c r="F546" i="9"/>
  <c r="P546" i="9" s="1"/>
  <c r="F545" i="9"/>
  <c r="P545" i="9"/>
  <c r="F544" i="9"/>
  <c r="P544" i="9" s="1"/>
  <c r="F543" i="9"/>
  <c r="P543" i="9"/>
  <c r="F542" i="9"/>
  <c r="P542" i="9" s="1"/>
  <c r="F541" i="9"/>
  <c r="P541" i="9"/>
  <c r="F540" i="9"/>
  <c r="P540" i="9" s="1"/>
  <c r="F539" i="9"/>
  <c r="P539" i="9"/>
  <c r="F538" i="9"/>
  <c r="P538" i="9" s="1"/>
  <c r="F537" i="9"/>
  <c r="P537" i="9"/>
  <c r="F536" i="9"/>
  <c r="P536" i="9" s="1"/>
  <c r="F535" i="9"/>
  <c r="P535" i="9"/>
  <c r="F534" i="9"/>
  <c r="P534" i="9" s="1"/>
  <c r="F533" i="9"/>
  <c r="P533" i="9"/>
  <c r="F532" i="9"/>
  <c r="P532" i="9" s="1"/>
  <c r="F531" i="9"/>
  <c r="P531" i="9"/>
  <c r="F530" i="9"/>
  <c r="P530" i="9" s="1"/>
  <c r="F529" i="9"/>
  <c r="P529" i="9"/>
  <c r="F528" i="9"/>
  <c r="P528" i="9" s="1"/>
  <c r="F527" i="9"/>
  <c r="P527" i="9"/>
  <c r="F525" i="9"/>
  <c r="P525" i="9" s="1"/>
  <c r="F524" i="9"/>
  <c r="P524" i="9"/>
  <c r="F523" i="9"/>
  <c r="P523" i="9" s="1"/>
  <c r="F522" i="9"/>
  <c r="P522" i="9"/>
  <c r="F521" i="9"/>
  <c r="P521" i="9" s="1"/>
  <c r="F520" i="9"/>
  <c r="P520" i="9"/>
  <c r="F519" i="9"/>
  <c r="P519" i="9" s="1"/>
  <c r="F518" i="9"/>
  <c r="P518" i="9"/>
  <c r="F517" i="9"/>
  <c r="P517" i="9" s="1"/>
  <c r="F516" i="9"/>
  <c r="P516" i="9"/>
  <c r="F515" i="9"/>
  <c r="P515" i="9" s="1"/>
  <c r="F514" i="9"/>
  <c r="P514" i="9"/>
  <c r="F513" i="9"/>
  <c r="P513" i="9" s="1"/>
  <c r="F512" i="9"/>
  <c r="P512" i="9"/>
  <c r="F511" i="9"/>
  <c r="P511" i="9" s="1"/>
  <c r="F510" i="9"/>
  <c r="P510" i="9"/>
  <c r="F509" i="9"/>
  <c r="P509" i="9" s="1"/>
  <c r="F508" i="9"/>
  <c r="P508" i="9"/>
  <c r="F507" i="9"/>
  <c r="P507" i="9" s="1"/>
  <c r="F506" i="9"/>
  <c r="P506" i="9"/>
  <c r="F505" i="9"/>
  <c r="P505" i="9" s="1"/>
  <c r="F504" i="9"/>
  <c r="P504" i="9"/>
  <c r="F503" i="9"/>
  <c r="P503" i="9" s="1"/>
  <c r="F502" i="9"/>
  <c r="P502" i="9"/>
  <c r="F501" i="9"/>
  <c r="P501" i="9" s="1"/>
  <c r="F500" i="9"/>
  <c r="P500" i="9"/>
  <c r="F499" i="9"/>
  <c r="P499" i="9" s="1"/>
  <c r="F498" i="9"/>
  <c r="P498" i="9"/>
  <c r="F497" i="9"/>
  <c r="P497" i="9" s="1"/>
  <c r="F496" i="9"/>
  <c r="P496" i="9"/>
  <c r="F495" i="9"/>
  <c r="P495" i="9" s="1"/>
  <c r="F494" i="9"/>
  <c r="P494" i="9"/>
  <c r="F493" i="9"/>
  <c r="P493" i="9" s="1"/>
  <c r="F492" i="9"/>
  <c r="P492" i="9"/>
  <c r="F491" i="9"/>
  <c r="P491" i="9" s="1"/>
  <c r="F490" i="9"/>
  <c r="P490" i="9"/>
  <c r="F489" i="9"/>
  <c r="P489" i="9" s="1"/>
  <c r="F487" i="9"/>
  <c r="P487" i="9"/>
  <c r="F481" i="9"/>
  <c r="F480" i="9"/>
  <c r="F479" i="9"/>
  <c r="F478" i="9"/>
  <c r="F477" i="9"/>
  <c r="F476" i="9"/>
  <c r="F475" i="9"/>
  <c r="F474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4" i="9"/>
  <c r="F133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1" i="9"/>
  <c r="F10" i="9"/>
  <c r="F129" i="9" s="1"/>
  <c r="L585" i="9"/>
  <c r="K585" i="9"/>
  <c r="J585" i="9"/>
  <c r="I585" i="9"/>
  <c r="H585" i="9"/>
  <c r="G585" i="9"/>
  <c r="L483" i="9"/>
  <c r="K483" i="9"/>
  <c r="J483" i="9"/>
  <c r="I483" i="9"/>
  <c r="H483" i="9"/>
  <c r="G483" i="9"/>
  <c r="L129" i="9"/>
  <c r="K129" i="9"/>
  <c r="J129" i="9"/>
  <c r="I129" i="9"/>
  <c r="H129" i="9"/>
  <c r="G129" i="9"/>
  <c r="F565" i="8"/>
  <c r="M565" i="8" s="1"/>
  <c r="F564" i="8"/>
  <c r="M564" i="8" s="1"/>
  <c r="F563" i="8"/>
  <c r="M563" i="8" s="1"/>
  <c r="F562" i="8"/>
  <c r="M562" i="8" s="1"/>
  <c r="F561" i="8"/>
  <c r="M561" i="8" s="1"/>
  <c r="F560" i="8"/>
  <c r="M560" i="8" s="1"/>
  <c r="F559" i="8"/>
  <c r="M559" i="8" s="1"/>
  <c r="F558" i="8"/>
  <c r="M558" i="8" s="1"/>
  <c r="F557" i="8"/>
  <c r="M557" i="8" s="1"/>
  <c r="F556" i="8"/>
  <c r="M556" i="8" s="1"/>
  <c r="F554" i="8"/>
  <c r="M554" i="8" s="1"/>
  <c r="F553" i="8"/>
  <c r="M553" i="8" s="1"/>
  <c r="F552" i="8"/>
  <c r="M552" i="8" s="1"/>
  <c r="F551" i="8"/>
  <c r="M551" i="8" s="1"/>
  <c r="F550" i="8"/>
  <c r="M550" i="8" s="1"/>
  <c r="F549" i="8"/>
  <c r="M549" i="8" s="1"/>
  <c r="F548" i="8"/>
  <c r="M548" i="8" s="1"/>
  <c r="F547" i="8"/>
  <c r="M547" i="8" s="1"/>
  <c r="F546" i="8"/>
  <c r="M546" i="8" s="1"/>
  <c r="F545" i="8"/>
  <c r="M545" i="8" s="1"/>
  <c r="F544" i="8"/>
  <c r="M544" i="8" s="1"/>
  <c r="F543" i="8"/>
  <c r="M543" i="8" s="1"/>
  <c r="F542" i="8"/>
  <c r="M542" i="8" s="1"/>
  <c r="F541" i="8"/>
  <c r="M541" i="8" s="1"/>
  <c r="F540" i="8"/>
  <c r="M540" i="8" s="1"/>
  <c r="F538" i="8"/>
  <c r="M538" i="8" s="1"/>
  <c r="F537" i="8"/>
  <c r="M537" i="8" s="1"/>
  <c r="F536" i="8"/>
  <c r="M536" i="8" s="1"/>
  <c r="F535" i="8"/>
  <c r="M535" i="8" s="1"/>
  <c r="F534" i="8"/>
  <c r="M534" i="8" s="1"/>
  <c r="F533" i="8"/>
  <c r="M533" i="8" s="1"/>
  <c r="F532" i="8"/>
  <c r="M532" i="8" s="1"/>
  <c r="F531" i="8"/>
  <c r="M531" i="8" s="1"/>
  <c r="F530" i="8"/>
  <c r="M530" i="8" s="1"/>
  <c r="F529" i="8"/>
  <c r="M529" i="8" s="1"/>
  <c r="F528" i="8"/>
  <c r="M528" i="8" s="1"/>
  <c r="F527" i="8"/>
  <c r="M527" i="8" s="1"/>
  <c r="F526" i="8"/>
  <c r="M526" i="8" s="1"/>
  <c r="F525" i="8"/>
  <c r="M525" i="8" s="1"/>
  <c r="F524" i="8"/>
  <c r="M524" i="8" s="1"/>
  <c r="F523" i="8"/>
  <c r="M523" i="8" s="1"/>
  <c r="F522" i="8"/>
  <c r="M522" i="8" s="1"/>
  <c r="F521" i="8"/>
  <c r="M521" i="8" s="1"/>
  <c r="F520" i="8"/>
  <c r="M520" i="8" s="1"/>
  <c r="F519" i="8"/>
  <c r="M519" i="8" s="1"/>
  <c r="F518" i="8"/>
  <c r="M518" i="8" s="1"/>
  <c r="F517" i="8"/>
  <c r="M517" i="8" s="1"/>
  <c r="F516" i="8"/>
  <c r="M516" i="8" s="1"/>
  <c r="F515" i="8"/>
  <c r="M515" i="8" s="1"/>
  <c r="F514" i="8"/>
  <c r="M514" i="8" s="1"/>
  <c r="F513" i="8"/>
  <c r="M513" i="8" s="1"/>
  <c r="F512" i="8"/>
  <c r="M512" i="8" s="1"/>
  <c r="F511" i="8"/>
  <c r="M511" i="8" s="1"/>
  <c r="F509" i="8"/>
  <c r="M509" i="8" s="1"/>
  <c r="F508" i="8"/>
  <c r="M508" i="8" s="1"/>
  <c r="F507" i="8"/>
  <c r="M507" i="8" s="1"/>
  <c r="F506" i="8"/>
  <c r="M506" i="8" s="1"/>
  <c r="F505" i="8"/>
  <c r="M505" i="8" s="1"/>
  <c r="F504" i="8"/>
  <c r="M504" i="8" s="1"/>
  <c r="F503" i="8"/>
  <c r="M503" i="8" s="1"/>
  <c r="F502" i="8"/>
  <c r="M502" i="8" s="1"/>
  <c r="F501" i="8"/>
  <c r="M501" i="8" s="1"/>
  <c r="F500" i="8"/>
  <c r="M500" i="8" s="1"/>
  <c r="F499" i="8"/>
  <c r="M499" i="8" s="1"/>
  <c r="F498" i="8"/>
  <c r="M498" i="8" s="1"/>
  <c r="F497" i="8"/>
  <c r="M497" i="8" s="1"/>
  <c r="F496" i="8"/>
  <c r="M496" i="8" s="1"/>
  <c r="F495" i="8"/>
  <c r="M495" i="8" s="1"/>
  <c r="F494" i="8"/>
  <c r="M494" i="8"/>
  <c r="F493" i="8"/>
  <c r="M493" i="8" s="1"/>
  <c r="F492" i="8"/>
  <c r="M492" i="8"/>
  <c r="F491" i="8"/>
  <c r="M491" i="8" s="1"/>
  <c r="F490" i="8"/>
  <c r="M490" i="8"/>
  <c r="F489" i="8"/>
  <c r="M489" i="8" s="1"/>
  <c r="F488" i="8"/>
  <c r="M488" i="8"/>
  <c r="F487" i="8"/>
  <c r="M487" i="8" s="1"/>
  <c r="F486" i="8"/>
  <c r="M486" i="8"/>
  <c r="F485" i="8"/>
  <c r="M485" i="8" s="1"/>
  <c r="F484" i="8"/>
  <c r="M484" i="8"/>
  <c r="F483" i="8"/>
  <c r="M483" i="8" s="1"/>
  <c r="F482" i="8"/>
  <c r="M482" i="8"/>
  <c r="F481" i="8"/>
  <c r="M481" i="8" s="1"/>
  <c r="F480" i="8"/>
  <c r="M480" i="8"/>
  <c r="F479" i="8"/>
  <c r="M479" i="8" s="1"/>
  <c r="F478" i="8"/>
  <c r="M478" i="8"/>
  <c r="F477" i="8"/>
  <c r="M477" i="8" s="1"/>
  <c r="F476" i="8"/>
  <c r="M476" i="8"/>
  <c r="F475" i="8"/>
  <c r="M475" i="8" s="1"/>
  <c r="F474" i="8"/>
  <c r="M474" i="8"/>
  <c r="F471" i="8"/>
  <c r="M471" i="8" s="1"/>
  <c r="F473" i="8"/>
  <c r="M473" i="8"/>
  <c r="L567" i="8"/>
  <c r="K567" i="8"/>
  <c r="J567" i="8"/>
  <c r="I567" i="8"/>
  <c r="H567" i="8"/>
  <c r="G567" i="8"/>
  <c r="F140" i="8"/>
  <c r="F139" i="8"/>
  <c r="F462" i="8"/>
  <c r="F465" i="8"/>
  <c r="L467" i="8"/>
  <c r="K467" i="8"/>
  <c r="J467" i="8"/>
  <c r="I467" i="8"/>
  <c r="H467" i="8"/>
  <c r="G467" i="8"/>
  <c r="F464" i="8"/>
  <c r="F463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38" i="8"/>
  <c r="F137" i="8"/>
  <c r="F136" i="8"/>
  <c r="F135" i="8"/>
  <c r="F134" i="8"/>
  <c r="F133" i="8"/>
  <c r="F132" i="8"/>
  <c r="F130" i="8"/>
  <c r="F129" i="8"/>
  <c r="F467" i="8" s="1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5" i="8" s="1"/>
  <c r="F11" i="8"/>
  <c r="F10" i="8"/>
  <c r="L125" i="8"/>
  <c r="K125" i="8"/>
  <c r="J125" i="8"/>
  <c r="I125" i="8"/>
  <c r="H125" i="8"/>
  <c r="G125" i="8"/>
  <c r="M567" i="8" l="1"/>
  <c r="P585" i="9"/>
  <c r="F585" i="9"/>
  <c r="F567" i="8"/>
  <c r="F483" i="9"/>
  <c r="G40" i="21"/>
  <c r="G128" i="21"/>
</calcChain>
</file>

<file path=xl/sharedStrings.xml><?xml version="1.0" encoding="utf-8"?>
<sst xmlns="http://schemas.openxmlformats.org/spreadsheetml/2006/main" count="6032" uniqueCount="239">
  <si>
    <t>MidAmerican Energy Company</t>
  </si>
  <si>
    <t>Gas Revenues, Sales, and Average Customers by Activity, Rate Code, Source, and Jurisdiction</t>
  </si>
  <si>
    <t>Year-To-Date June 30, 2010</t>
  </si>
  <si>
    <t>Rate</t>
  </si>
  <si>
    <t>Loc</t>
  </si>
  <si>
    <t>Actv. No.</t>
  </si>
  <si>
    <t>Activity Description</t>
  </si>
  <si>
    <t>Code</t>
  </si>
  <si>
    <t>Source</t>
  </si>
  <si>
    <t>Total</t>
  </si>
  <si>
    <t>Jan</t>
  </si>
  <si>
    <t>Feb</t>
  </si>
  <si>
    <t>Mar</t>
  </si>
  <si>
    <t>Apr</t>
  </si>
  <si>
    <t>May</t>
  </si>
  <si>
    <t>Jun</t>
  </si>
  <si>
    <t>Average</t>
  </si>
  <si>
    <t>Sales:</t>
  </si>
  <si>
    <t>100</t>
  </si>
  <si>
    <t>483081</t>
  </si>
  <si>
    <t>G-WHOLESALE-THERMS</t>
  </si>
  <si>
    <t/>
  </si>
  <si>
    <t>Spreadsheet</t>
  </si>
  <si>
    <t>484082</t>
  </si>
  <si>
    <t>G-INTD-THERMS NONREG</t>
  </si>
  <si>
    <t>200</t>
  </si>
  <si>
    <t>480061</t>
  </si>
  <si>
    <t>G-RES-UNBILLD THERMS</t>
  </si>
  <si>
    <t>480081</t>
  </si>
  <si>
    <t>G-RESID-THERMS</t>
  </si>
  <si>
    <t>60</t>
  </si>
  <si>
    <t>Customer</t>
  </si>
  <si>
    <t>SVF</t>
  </si>
  <si>
    <t>481061</t>
  </si>
  <si>
    <t>G-COM-UNBILLD THERMS</t>
  </si>
  <si>
    <t>481081</t>
  </si>
  <si>
    <t>G-COMM-THERMS</t>
  </si>
  <si>
    <t>70</t>
  </si>
  <si>
    <t>87</t>
  </si>
  <si>
    <t>MVF</t>
  </si>
  <si>
    <t>SGS</t>
  </si>
  <si>
    <t>481261</t>
  </si>
  <si>
    <t>G-IND-UNBILLD THERMS</t>
  </si>
  <si>
    <t>481281</t>
  </si>
  <si>
    <t>G-IND-THERMS</t>
  </si>
  <si>
    <t>INT</t>
  </si>
  <si>
    <t>481282</t>
  </si>
  <si>
    <t>G-NEG BAL-THERMS</t>
  </si>
  <si>
    <t>484081</t>
  </si>
  <si>
    <t>G-INTERDEPT-THERMS</t>
  </si>
  <si>
    <t>484085</t>
  </si>
  <si>
    <t>G-INTERDEP-TRN THERM</t>
  </si>
  <si>
    <t>70T</t>
  </si>
  <si>
    <t>LT</t>
  </si>
  <si>
    <t>489081</t>
  </si>
  <si>
    <t>G-TRANS-THERMS</t>
  </si>
  <si>
    <t>70M</t>
  </si>
  <si>
    <t>87T</t>
  </si>
  <si>
    <t>90T</t>
  </si>
  <si>
    <t>95T</t>
  </si>
  <si>
    <t>CPS</t>
  </si>
  <si>
    <t>LGT</t>
  </si>
  <si>
    <t>MT</t>
  </si>
  <si>
    <t>MTM</t>
  </si>
  <si>
    <t>NGR</t>
  </si>
  <si>
    <t>SGT</t>
  </si>
  <si>
    <t>ST</t>
  </si>
  <si>
    <t>STM</t>
  </si>
  <si>
    <t>300</t>
  </si>
  <si>
    <t>RV1</t>
  </si>
  <si>
    <t>RV2</t>
  </si>
  <si>
    <t>85</t>
  </si>
  <si>
    <t>MVS</t>
  </si>
  <si>
    <t>SVS</t>
  </si>
  <si>
    <t>LVS</t>
  </si>
  <si>
    <t>85T</t>
  </si>
  <si>
    <t>LVT</t>
  </si>
  <si>
    <t>MVT</t>
  </si>
  <si>
    <t>NGD</t>
  </si>
  <si>
    <t>SVT</t>
  </si>
  <si>
    <t>400</t>
  </si>
  <si>
    <t>LVI</t>
  </si>
  <si>
    <t>SSS</t>
  </si>
  <si>
    <t>SVI</t>
  </si>
  <si>
    <t>MTS</t>
  </si>
  <si>
    <t>STS</t>
  </si>
  <si>
    <t>500</t>
  </si>
  <si>
    <t>Total Sales</t>
  </si>
  <si>
    <t>Revenues:</t>
  </si>
  <si>
    <t>495061</t>
  </si>
  <si>
    <t>G-OTHER GAS REVENUE</t>
  </si>
  <si>
    <t>480011</t>
  </si>
  <si>
    <t>G-RESID-BILLED REV</t>
  </si>
  <si>
    <t>480021</t>
  </si>
  <si>
    <t>G-RESID-UNBILLED REV</t>
  </si>
  <si>
    <t>480041</t>
  </si>
  <si>
    <t>G-RESID-BILLED PGA</t>
  </si>
  <si>
    <t>480042</t>
  </si>
  <si>
    <t>G-RESID-EE RECVR O/U</t>
  </si>
  <si>
    <t>481011</t>
  </si>
  <si>
    <t>G-COMM-BILLED REV</t>
  </si>
  <si>
    <t>481021</t>
  </si>
  <si>
    <t>G-COMM-UNBILLED REV</t>
  </si>
  <si>
    <t>481041</t>
  </si>
  <si>
    <t>G-COMM-BILLED PGA</t>
  </si>
  <si>
    <t>481042</t>
  </si>
  <si>
    <t>G-COMM-EE RECVR O/U</t>
  </si>
  <si>
    <t>481211</t>
  </si>
  <si>
    <t>G-IND-BILLED REV</t>
  </si>
  <si>
    <t>481212</t>
  </si>
  <si>
    <t>G-IND-TRANSPORT REV</t>
  </si>
  <si>
    <t>BSC</t>
  </si>
  <si>
    <t>GBT</t>
  </si>
  <si>
    <t>481221</t>
  </si>
  <si>
    <t>G-IND-UNBILLED REV</t>
  </si>
  <si>
    <t>481241</t>
  </si>
  <si>
    <t>G-IND-BILLED PGA</t>
  </si>
  <si>
    <t>481242</t>
  </si>
  <si>
    <t>G-IND-EE RECOVER O/U</t>
  </si>
  <si>
    <t>483111</t>
  </si>
  <si>
    <t>G-WHOLESALE SALES</t>
  </si>
  <si>
    <t>484011</t>
  </si>
  <si>
    <t>G-REV-INTERNAL</t>
  </si>
  <si>
    <t>484015</t>
  </si>
  <si>
    <t>G-REV-INTERDEPT-TRNS</t>
  </si>
  <si>
    <t>484016</t>
  </si>
  <si>
    <t>G-REV-INTDPT NON REG</t>
  </si>
  <si>
    <t>487011</t>
  </si>
  <si>
    <t>G-FORFEITED DISCOUNT</t>
  </si>
  <si>
    <t>488001</t>
  </si>
  <si>
    <t>G-MISC SERVICE REV</t>
  </si>
  <si>
    <t>488011</t>
  </si>
  <si>
    <t>G-BAD CHECK CHARGE</t>
  </si>
  <si>
    <t>488034</t>
  </si>
  <si>
    <t>G-DIVERSN &amp; INVESTIG</t>
  </si>
  <si>
    <t>488051</t>
  </si>
  <si>
    <t>G-RECONNECT FEES</t>
  </si>
  <si>
    <t>489009</t>
  </si>
  <si>
    <t>G-TRANS REV-ESTIMATE</t>
  </si>
  <si>
    <t>489011</t>
  </si>
  <si>
    <t>G-TRANSPORT FEE</t>
  </si>
  <si>
    <t>489013</t>
  </si>
  <si>
    <t>G-CUST FEE-APPLICATN</t>
  </si>
  <si>
    <t>489014</t>
  </si>
  <si>
    <t>G-CUST FEE-GROUP BAL</t>
  </si>
  <si>
    <t>489015</t>
  </si>
  <si>
    <t>TRANS ADMIN CHARGE</t>
  </si>
  <si>
    <t>489016</t>
  </si>
  <si>
    <t>DISTB DEMAND CHG MDR</t>
  </si>
  <si>
    <t>489017</t>
  </si>
  <si>
    <t>EXC PENALTY USE CHRG</t>
  </si>
  <si>
    <t>489019</t>
  </si>
  <si>
    <t>G-HOURLY MTR SERVICE</t>
  </si>
  <si>
    <t>489021</t>
  </si>
  <si>
    <t>G-TRANS REV-IJUMP</t>
  </si>
  <si>
    <t>489022</t>
  </si>
  <si>
    <t>G-TRANS CHG-STANDBY</t>
  </si>
  <si>
    <t>489026</t>
  </si>
  <si>
    <t>G-TRANS-LATE NOM FEE</t>
  </si>
  <si>
    <t>489027</t>
  </si>
  <si>
    <t>ENERGY ASSIST CHARGE</t>
  </si>
  <si>
    <t>489038</t>
  </si>
  <si>
    <t>G-DBS/RESERVATION</t>
  </si>
  <si>
    <t>489039</t>
  </si>
  <si>
    <t>G-DBS/COMMODITY</t>
  </si>
  <si>
    <t>489042</t>
  </si>
  <si>
    <t>G-TRANSP-EE RCVR O/U</t>
  </si>
  <si>
    <t>493001</t>
  </si>
  <si>
    <t>G-RENT INC-GAS PROP</t>
  </si>
  <si>
    <t>493011</t>
  </si>
  <si>
    <t>G-RENT INC-FARM PROP</t>
  </si>
  <si>
    <t>493021</t>
  </si>
  <si>
    <t>G-RENT EXP-FARM PROP</t>
  </si>
  <si>
    <t>489005</t>
  </si>
  <si>
    <t>ENERGY ASSIST CHG</t>
  </si>
  <si>
    <t>489006</t>
  </si>
  <si>
    <t>RENEWAL RESOURCE CHG</t>
  </si>
  <si>
    <t>489007</t>
  </si>
  <si>
    <t>G-METER CLASS CHG</t>
  </si>
  <si>
    <t>489018</t>
  </si>
  <si>
    <t>IL TRANS METER CHRG</t>
  </si>
  <si>
    <t>495051</t>
  </si>
  <si>
    <t>G-IL PUBLIC UTIL TAX</t>
  </si>
  <si>
    <t>Payables</t>
  </si>
  <si>
    <t>Total Revenues</t>
  </si>
  <si>
    <t>Customers:</t>
  </si>
  <si>
    <t>483091</t>
  </si>
  <si>
    <t>G-WHOLESALE-CUST</t>
  </si>
  <si>
    <t>480091</t>
  </si>
  <si>
    <t>G-RESID-CUSTOMERS</t>
  </si>
  <si>
    <t>481091</t>
  </si>
  <si>
    <t>G-COMM-CUSTOMERS</t>
  </si>
  <si>
    <t>481291</t>
  </si>
  <si>
    <t>G-IND-CUSTOMERS</t>
  </si>
  <si>
    <t>484091</t>
  </si>
  <si>
    <t>G-INTERDEPT-CUSTOMER</t>
  </si>
  <si>
    <t>484095</t>
  </si>
  <si>
    <t>G-INTERDEPT-TRNS CST</t>
  </si>
  <si>
    <t>489091</t>
  </si>
  <si>
    <t>G-TRANS-CUSTOMER</t>
  </si>
  <si>
    <t>Total Customers</t>
  </si>
  <si>
    <t>Year-To-Date September 30, 2010</t>
  </si>
  <si>
    <t>Jul</t>
  </si>
  <si>
    <t>Aug</t>
  </si>
  <si>
    <t>Sep</t>
  </si>
  <si>
    <t>RULE 20:10:13:85</t>
  </si>
  <si>
    <t>STATEMENT I</t>
  </si>
  <si>
    <t>For the Test Year Ended December 31, 2021</t>
  </si>
  <si>
    <t>Utility: MidAmerican Energy Company</t>
  </si>
  <si>
    <t>Line</t>
  </si>
  <si>
    <t>Total/Average</t>
  </si>
  <si>
    <t>Oct</t>
  </si>
  <si>
    <t>Nov</t>
  </si>
  <si>
    <t>Dec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</si>
  <si>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</si>
  <si>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</si>
  <si>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</si>
  <si>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</si>
  <si>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</si>
  <si>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</si>
  <si>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</si>
  <si>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</si>
  <si>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</si>
  <si>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</si>
  <si>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</si>
  <si>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</si>
  <si>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</si>
  <si>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</si>
  <si>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</si>
  <si>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</si>
  <si>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</si>
  <si>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</si>
  <si>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NFS</t>
  </si>
  <si>
    <t>CPT</t>
  </si>
  <si>
    <t>G-TRANS REV-MMT</t>
  </si>
  <si>
    <t>Source: Company books.</t>
  </si>
  <si>
    <t>Docket No. NG22-___</t>
  </si>
  <si>
    <t>Individual Responsible: Blake M. Groen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</si>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</sst>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0" fillId="0" borderId="0" xfId="0" applyNumberFormat="1"/>
    <xf numFmtId="43" fontId="0" fillId="0" borderId="0" xfId="0" applyNumberFormat="1"/>
    <xf numFmtId="164" fontId="3" fillId="0" borderId="0" xfId="1" applyNumberFormat="1" applyFont="1" applyFill="1" applyBorder="1" applyAlignment="1">
      <alignment horizontal="right" wrapText="1"/>
    </xf>
    <xf numFmtId="164" fontId="4" fillId="0" borderId="0" xfId="1" applyNumberFormat="1" applyFont="1" applyBorder="1"/>
    <xf numFmtId="164" fontId="3" fillId="0" borderId="2" xfId="1" applyNumberFormat="1" applyFont="1" applyFill="1" applyBorder="1" applyAlignment="1">
      <alignment horizontal="right" wrapText="1"/>
    </xf>
    <xf numFmtId="0" fontId="3" fillId="0" borderId="0" xfId="6" applyFont="1" applyAlignment="1">
      <alignment wrapText="1"/>
    </xf>
    <xf numFmtId="43" fontId="4" fillId="0" borderId="0" xfId="1" applyFont="1" applyBorder="1"/>
    <xf numFmtId="43" fontId="3" fillId="0" borderId="0" xfId="1" applyFont="1" applyFill="1" applyBorder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0" fontId="3" fillId="0" borderId="0" xfId="7" applyFont="1" applyAlignment="1">
      <alignment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wrapText="1"/>
    </xf>
    <xf numFmtId="0" fontId="3" fillId="0" borderId="0" xfId="5" applyFont="1" applyAlignment="1">
      <alignment wrapText="1"/>
    </xf>
    <xf numFmtId="44" fontId="3" fillId="0" borderId="0" xfId="2" applyFont="1" applyFill="1" applyBorder="1" applyAlignment="1">
      <alignment wrapText="1"/>
    </xf>
    <xf numFmtId="44" fontId="0" fillId="0" borderId="0" xfId="2" applyFont="1" applyAlignment="1"/>
    <xf numFmtId="44" fontId="3" fillId="0" borderId="2" xfId="2" applyFont="1" applyFill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3" fillId="0" borderId="3" xfId="9" applyFont="1" applyBorder="1" applyAlignment="1">
      <alignment wrapText="1"/>
    </xf>
    <xf numFmtId="164" fontId="3" fillId="0" borderId="3" xfId="1" applyNumberFormat="1" applyFont="1" applyFill="1" applyBorder="1" applyAlignment="1">
      <alignment horizontal="right" wrapText="1"/>
    </xf>
    <xf numFmtId="164" fontId="4" fillId="0" borderId="0" xfId="1" applyNumberFormat="1" applyFont="1"/>
    <xf numFmtId="0" fontId="3" fillId="0" borderId="3" xfId="10" applyFont="1" applyBorder="1" applyAlignment="1">
      <alignment wrapText="1"/>
    </xf>
    <xf numFmtId="44" fontId="0" fillId="0" borderId="0" xfId="0" applyNumberFormat="1"/>
    <xf numFmtId="0" fontId="3" fillId="0" borderId="3" xfId="11" applyFont="1" applyBorder="1" applyAlignment="1">
      <alignment wrapText="1"/>
    </xf>
    <xf numFmtId="43" fontId="3" fillId="0" borderId="3" xfId="1" applyFont="1" applyFill="1" applyBorder="1" applyAlignment="1">
      <alignment horizontal="right" wrapText="1"/>
    </xf>
    <xf numFmtId="43" fontId="4" fillId="0" borderId="0" xfId="1" applyFont="1"/>
    <xf numFmtId="164" fontId="10" fillId="0" borderId="3" xfId="1" applyNumberFormat="1" applyFont="1" applyFill="1" applyBorder="1" applyAlignment="1">
      <alignment horizontal="right" wrapText="1"/>
    </xf>
    <xf numFmtId="164" fontId="11" fillId="0" borderId="0" xfId="1" applyNumberFormat="1" applyFont="1"/>
    <xf numFmtId="0" fontId="3" fillId="0" borderId="0" xfId="4" applyFont="1" applyAlignment="1">
      <alignment wrapText="1"/>
    </xf>
    <xf numFmtId="0" fontId="2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1" fontId="7" fillId="0" borderId="0" xfId="8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2">
    <cellStyle name="Comma" xfId="1" builtinId="3"/>
    <cellStyle name="Currency" xfId="2" builtinId="4"/>
    <cellStyle name="Normal" xfId="0" builtinId="0"/>
    <cellStyle name="Normal 11" xfId="8" xr:uid="{00000000-0005-0000-0000-000003000000}"/>
    <cellStyle name="Normal_2012" xfId="3" xr:uid="{00000000-0005-0000-0000-000004000000}"/>
    <cellStyle name="Normal_2012_1" xfId="4" xr:uid="{00000000-0005-0000-0000-000005000000}"/>
    <cellStyle name="Normal_2013" xfId="5" xr:uid="{00000000-0005-0000-0000-000006000000}"/>
    <cellStyle name="Normal_Sheet1" xfId="9" xr:uid="{150E6E8F-EAFE-4EF6-88F6-62F1A71640BD}"/>
    <cellStyle name="Normal_Sheet2" xfId="10" xr:uid="{5AB94813-C90E-435B-A7CD-14B6FAF98BB8}"/>
    <cellStyle name="Normal_Sheet3" xfId="11" xr:uid="{6DBE30CF-ECB3-4B32-A3E1-C938D96F188C}"/>
    <cellStyle name="Normal_YTD June" xfId="6" xr:uid="{00000000-0005-0000-0000-000007000000}"/>
    <cellStyle name="Normal_YTD September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9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567" sqref="L567"/>
    </sheetView>
  </sheetViews>
  <sheetFormatPr defaultRowHeight="12.75" x14ac:dyDescent="0.2"/>
  <cols>
    <col min="1" max="1" width="4.28515625" bestFit="1" customWidth="1"/>
    <col min="2" max="2" width="9" bestFit="1" customWidth="1"/>
    <col min="3" max="3" width="26.42578125" bestFit="1" customWidth="1"/>
    <col min="4" max="4" width="8.28515625" bestFit="1" customWidth="1"/>
    <col min="5" max="5" width="18.7109375" customWidth="1"/>
    <col min="6" max="7" width="15.7109375" bestFit="1" customWidth="1"/>
    <col min="8" max="8" width="15.5703125" bestFit="1" customWidth="1"/>
    <col min="9" max="12" width="15.5703125" customWidth="1"/>
    <col min="13" max="13" width="8.7109375" customWidth="1"/>
  </cols>
  <sheetData>
    <row r="1" spans="1:13" x14ac:dyDescent="0.2">
      <c r="A1" s="4" t="s">
        <v>0</v>
      </c>
    </row>
    <row r="2" spans="1:13" x14ac:dyDescent="0.2">
      <c r="A2" s="4" t="s">
        <v>1</v>
      </c>
    </row>
    <row r="3" spans="1:13" x14ac:dyDescent="0.2">
      <c r="A3" s="4" t="s">
        <v>2</v>
      </c>
    </row>
    <row r="5" spans="1:13" x14ac:dyDescent="0.2">
      <c r="D5" s="7" t="s">
        <v>3</v>
      </c>
      <c r="E5" s="7"/>
      <c r="F5" s="7"/>
    </row>
    <row r="6" spans="1:13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</row>
    <row r="7" spans="1:13" x14ac:dyDescent="0.2">
      <c r="A7" s="1"/>
      <c r="B7" s="1"/>
      <c r="C7" s="1"/>
      <c r="D7" s="2"/>
      <c r="E7" s="2"/>
      <c r="F7" s="3"/>
      <c r="G7" s="3"/>
      <c r="H7" s="3"/>
      <c r="I7" s="3"/>
      <c r="J7" s="3"/>
      <c r="K7" s="3"/>
      <c r="L7" s="3"/>
    </row>
    <row r="8" spans="1:13" x14ac:dyDescent="0.2">
      <c r="A8" s="8" t="s">
        <v>17</v>
      </c>
      <c r="C8" s="1"/>
      <c r="D8" s="2"/>
      <c r="E8" s="2"/>
      <c r="F8" s="3"/>
      <c r="G8" s="3"/>
      <c r="H8" s="3"/>
      <c r="I8" s="3"/>
      <c r="J8" s="3"/>
      <c r="K8" s="3"/>
      <c r="L8" s="3"/>
    </row>
    <row r="9" spans="1:13" x14ac:dyDescent="0.2">
      <c r="A9" s="1"/>
      <c r="B9" s="1"/>
      <c r="C9" s="1"/>
      <c r="D9" s="2"/>
      <c r="E9" s="2"/>
      <c r="F9" s="3"/>
      <c r="G9" s="3"/>
      <c r="H9" s="3"/>
      <c r="I9" s="3"/>
      <c r="J9" s="3"/>
      <c r="K9" s="3"/>
      <c r="L9" s="3"/>
    </row>
    <row r="10" spans="1:13" ht="15" x14ac:dyDescent="0.25">
      <c r="A10" s="14" t="s">
        <v>18</v>
      </c>
      <c r="B10" s="14" t="s">
        <v>19</v>
      </c>
      <c r="C10" s="14" t="s">
        <v>20</v>
      </c>
      <c r="D10" s="14" t="s">
        <v>21</v>
      </c>
      <c r="E10" s="14" t="s">
        <v>22</v>
      </c>
      <c r="F10" s="11">
        <f>+SUM(G10:L10)</f>
        <v>-183143910</v>
      </c>
      <c r="G10" s="11">
        <v>-32838910</v>
      </c>
      <c r="H10" s="11">
        <v>-35672910</v>
      </c>
      <c r="I10" s="11">
        <v>-32933710</v>
      </c>
      <c r="J10" s="11">
        <v>-37619910</v>
      </c>
      <c r="K10" s="11">
        <v>-16171250</v>
      </c>
      <c r="L10" s="11">
        <v>-27907220</v>
      </c>
    </row>
    <row r="11" spans="1:13" ht="15" x14ac:dyDescent="0.25">
      <c r="A11" s="14" t="s">
        <v>18</v>
      </c>
      <c r="B11" s="14" t="s">
        <v>23</v>
      </c>
      <c r="C11" s="14" t="s">
        <v>24</v>
      </c>
      <c r="D11" s="14" t="s">
        <v>21</v>
      </c>
      <c r="E11" s="14" t="s">
        <v>22</v>
      </c>
      <c r="F11" s="11">
        <f>+SUM(G11:L11)</f>
        <v>-396600</v>
      </c>
      <c r="G11" s="11">
        <v>-106000</v>
      </c>
      <c r="H11" s="11">
        <v>0</v>
      </c>
      <c r="I11" s="12"/>
      <c r="J11" s="11">
        <v>-27000</v>
      </c>
      <c r="K11" s="11">
        <v>-123450</v>
      </c>
      <c r="L11" s="11">
        <v>-140150</v>
      </c>
    </row>
    <row r="12" spans="1:13" ht="15" x14ac:dyDescent="0.25">
      <c r="A12" s="14"/>
      <c r="B12" s="14"/>
      <c r="C12" s="14"/>
      <c r="D12" s="14"/>
      <c r="E12" s="14"/>
      <c r="F12" s="11"/>
      <c r="G12" s="11"/>
      <c r="H12" s="11"/>
      <c r="I12" s="12"/>
      <c r="J12" s="11"/>
      <c r="K12" s="11"/>
      <c r="L12" s="11"/>
    </row>
    <row r="13" spans="1:13" ht="15" x14ac:dyDescent="0.25">
      <c r="A13" s="14" t="s">
        <v>25</v>
      </c>
      <c r="B13" s="14" t="s">
        <v>26</v>
      </c>
      <c r="C13" s="14" t="s">
        <v>27</v>
      </c>
      <c r="D13" s="14" t="s">
        <v>21</v>
      </c>
      <c r="E13" s="14" t="s">
        <v>22</v>
      </c>
      <c r="F13" s="11">
        <f t="shared" ref="F13:F52" si="0">+SUM(G13:L13)</f>
        <v>36790214</v>
      </c>
      <c r="G13" s="11">
        <v>-3651251</v>
      </c>
      <c r="H13" s="11">
        <v>2933423</v>
      </c>
      <c r="I13" s="11">
        <v>27602815</v>
      </c>
      <c r="J13" s="11">
        <v>8835532</v>
      </c>
      <c r="K13" s="11">
        <v>-1955804</v>
      </c>
      <c r="L13" s="11">
        <v>3025499</v>
      </c>
    </row>
    <row r="14" spans="1:13" ht="15" x14ac:dyDescent="0.25">
      <c r="A14" s="14" t="s">
        <v>25</v>
      </c>
      <c r="B14" s="14" t="s">
        <v>28</v>
      </c>
      <c r="C14" s="14" t="s">
        <v>29</v>
      </c>
      <c r="D14" s="14" t="s">
        <v>30</v>
      </c>
      <c r="E14" s="14" t="s">
        <v>31</v>
      </c>
      <c r="F14" s="11">
        <f t="shared" si="0"/>
        <v>-105582567</v>
      </c>
      <c r="G14" s="11">
        <v>-32360232</v>
      </c>
      <c r="H14" s="11">
        <v>-27258991</v>
      </c>
      <c r="I14" s="11">
        <v>-26220097</v>
      </c>
      <c r="J14" s="11">
        <v>-9975312</v>
      </c>
      <c r="K14" s="11">
        <v>-5571234</v>
      </c>
      <c r="L14" s="11">
        <v>-4196701</v>
      </c>
    </row>
    <row r="15" spans="1:13" ht="15" x14ac:dyDescent="0.25">
      <c r="A15" s="14" t="s">
        <v>25</v>
      </c>
      <c r="B15" s="14" t="s">
        <v>28</v>
      </c>
      <c r="C15" s="14" t="s">
        <v>29</v>
      </c>
      <c r="D15" s="14" t="s">
        <v>32</v>
      </c>
      <c r="E15" s="14" t="s">
        <v>31</v>
      </c>
      <c r="F15" s="11">
        <f t="shared" si="0"/>
        <v>-169552255</v>
      </c>
      <c r="G15" s="11">
        <v>-53080107</v>
      </c>
      <c r="H15" s="11">
        <v>-43171507</v>
      </c>
      <c r="I15" s="11">
        <v>-42264535</v>
      </c>
      <c r="J15" s="11">
        <v>-16545860</v>
      </c>
      <c r="K15" s="11">
        <v>-8124350</v>
      </c>
      <c r="L15" s="11">
        <v>-6365896</v>
      </c>
    </row>
    <row r="16" spans="1:13" ht="15" x14ac:dyDescent="0.25">
      <c r="A16" s="14" t="s">
        <v>25</v>
      </c>
      <c r="B16" s="14" t="s">
        <v>33</v>
      </c>
      <c r="C16" s="14" t="s">
        <v>34</v>
      </c>
      <c r="D16" s="14" t="s">
        <v>21</v>
      </c>
      <c r="E16" s="14" t="s">
        <v>22</v>
      </c>
      <c r="F16" s="11">
        <f t="shared" si="0"/>
        <v>21243645</v>
      </c>
      <c r="G16" s="11">
        <v>2605224</v>
      </c>
      <c r="H16" s="11">
        <v>847196</v>
      </c>
      <c r="I16" s="11">
        <v>13342365</v>
      </c>
      <c r="J16" s="11">
        <v>4250337</v>
      </c>
      <c r="K16" s="11">
        <v>-1124081</v>
      </c>
      <c r="L16" s="11">
        <v>1322604</v>
      </c>
    </row>
    <row r="17" spans="1:12" ht="15" x14ac:dyDescent="0.25">
      <c r="A17" s="14" t="s">
        <v>25</v>
      </c>
      <c r="B17" s="14" t="s">
        <v>35</v>
      </c>
      <c r="C17" s="14" t="s">
        <v>36</v>
      </c>
      <c r="D17" s="14" t="s">
        <v>30</v>
      </c>
      <c r="E17" s="14" t="s">
        <v>31</v>
      </c>
      <c r="F17" s="11">
        <f t="shared" si="0"/>
        <v>-73907</v>
      </c>
      <c r="G17" s="11">
        <v>-22961</v>
      </c>
      <c r="H17" s="11">
        <v>-20161</v>
      </c>
      <c r="I17" s="11">
        <v>-17536</v>
      </c>
      <c r="J17" s="11">
        <v>-7072</v>
      </c>
      <c r="K17" s="11">
        <v>-3439</v>
      </c>
      <c r="L17" s="11">
        <v>-2738</v>
      </c>
    </row>
    <row r="18" spans="1:12" ht="15" x14ac:dyDescent="0.25">
      <c r="A18" s="14" t="s">
        <v>25</v>
      </c>
      <c r="B18" s="14" t="s">
        <v>35</v>
      </c>
      <c r="C18" s="14" t="s">
        <v>36</v>
      </c>
      <c r="D18" s="14" t="s">
        <v>37</v>
      </c>
      <c r="E18" s="14" t="s">
        <v>31</v>
      </c>
      <c r="F18" s="11">
        <f t="shared" si="0"/>
        <v>-50850972</v>
      </c>
      <c r="G18" s="11">
        <v>-15006700</v>
      </c>
      <c r="H18" s="11">
        <v>-13472673</v>
      </c>
      <c r="I18" s="11">
        <v>-12691677</v>
      </c>
      <c r="J18" s="11">
        <v>-4798608</v>
      </c>
      <c r="K18" s="11">
        <v>-2678488</v>
      </c>
      <c r="L18" s="11">
        <v>-2202826</v>
      </c>
    </row>
    <row r="19" spans="1:12" ht="15" x14ac:dyDescent="0.25">
      <c r="A19" s="14" t="s">
        <v>25</v>
      </c>
      <c r="B19" s="14" t="s">
        <v>35</v>
      </c>
      <c r="C19" s="14" t="s">
        <v>36</v>
      </c>
      <c r="D19" s="14" t="s">
        <v>38</v>
      </c>
      <c r="E19" s="14" t="s">
        <v>31</v>
      </c>
      <c r="F19" s="11">
        <f t="shared" si="0"/>
        <v>-400536</v>
      </c>
      <c r="G19" s="11">
        <v>-48247</v>
      </c>
      <c r="H19" s="11">
        <v>-11700</v>
      </c>
      <c r="I19" s="11">
        <v>-5977</v>
      </c>
      <c r="J19" s="11">
        <v>-11467</v>
      </c>
      <c r="K19" s="11">
        <v>-123999</v>
      </c>
      <c r="L19" s="11">
        <v>-199146</v>
      </c>
    </row>
    <row r="20" spans="1:12" ht="15" x14ac:dyDescent="0.25">
      <c r="A20" s="14" t="s">
        <v>25</v>
      </c>
      <c r="B20" s="14" t="s">
        <v>35</v>
      </c>
      <c r="C20" s="14" t="s">
        <v>36</v>
      </c>
      <c r="D20" s="14" t="s">
        <v>39</v>
      </c>
      <c r="E20" s="14" t="s">
        <v>31</v>
      </c>
      <c r="F20" s="11">
        <f t="shared" si="0"/>
        <v>-26069367</v>
      </c>
      <c r="G20" s="11">
        <v>-7705158</v>
      </c>
      <c r="H20" s="11">
        <v>-6391312</v>
      </c>
      <c r="I20" s="11">
        <v>-6169305</v>
      </c>
      <c r="J20" s="11">
        <v>-2625988</v>
      </c>
      <c r="K20" s="11">
        <v>-1751469</v>
      </c>
      <c r="L20" s="11">
        <v>-1426135</v>
      </c>
    </row>
    <row r="21" spans="1:12" ht="15" x14ac:dyDescent="0.25">
      <c r="A21" s="14" t="s">
        <v>25</v>
      </c>
      <c r="B21" s="14" t="s">
        <v>35</v>
      </c>
      <c r="C21" s="14" t="s">
        <v>36</v>
      </c>
      <c r="D21" s="14" t="s">
        <v>40</v>
      </c>
      <c r="E21" s="14" t="s">
        <v>31</v>
      </c>
      <c r="F21" s="11">
        <f t="shared" si="0"/>
        <v>-1285348</v>
      </c>
      <c r="G21" s="11">
        <v>-515571</v>
      </c>
      <c r="H21" s="11">
        <v>-192616</v>
      </c>
      <c r="I21" s="11">
        <v>-264769</v>
      </c>
      <c r="J21" s="11">
        <v>-141358</v>
      </c>
      <c r="K21" s="11">
        <v>-105013</v>
      </c>
      <c r="L21" s="11">
        <v>-66021</v>
      </c>
    </row>
    <row r="22" spans="1:12" ht="15" x14ac:dyDescent="0.25">
      <c r="A22" s="14" t="s">
        <v>25</v>
      </c>
      <c r="B22" s="14" t="s">
        <v>35</v>
      </c>
      <c r="C22" s="14" t="s">
        <v>36</v>
      </c>
      <c r="D22" s="14" t="s">
        <v>32</v>
      </c>
      <c r="E22" s="14" t="s">
        <v>31</v>
      </c>
      <c r="F22" s="11">
        <f t="shared" si="0"/>
        <v>-52319053</v>
      </c>
      <c r="G22" s="11">
        <v>-16652577</v>
      </c>
      <c r="H22" s="11">
        <v>-13742863</v>
      </c>
      <c r="I22" s="11">
        <v>-13324679</v>
      </c>
      <c r="J22" s="11">
        <v>-4646263</v>
      </c>
      <c r="K22" s="11">
        <v>-2112895</v>
      </c>
      <c r="L22" s="11">
        <v>-1839776</v>
      </c>
    </row>
    <row r="23" spans="1:12" ht="15" x14ac:dyDescent="0.25">
      <c r="A23" s="14" t="s">
        <v>25</v>
      </c>
      <c r="B23" s="14" t="s">
        <v>41</v>
      </c>
      <c r="C23" s="14" t="s">
        <v>42</v>
      </c>
      <c r="D23" s="14" t="s">
        <v>21</v>
      </c>
      <c r="E23" s="14" t="s">
        <v>22</v>
      </c>
      <c r="F23" s="11">
        <f t="shared" si="0"/>
        <v>1651767</v>
      </c>
      <c r="G23" s="11">
        <v>71910</v>
      </c>
      <c r="H23" s="11">
        <v>374359</v>
      </c>
      <c r="I23" s="11">
        <v>949175</v>
      </c>
      <c r="J23" s="11">
        <v>294856</v>
      </c>
      <c r="K23" s="11">
        <v>-180584</v>
      </c>
      <c r="L23" s="11">
        <v>142051</v>
      </c>
    </row>
    <row r="24" spans="1:12" ht="15" x14ac:dyDescent="0.25">
      <c r="A24" s="14" t="s">
        <v>25</v>
      </c>
      <c r="B24" s="14" t="s">
        <v>43</v>
      </c>
      <c r="C24" s="14" t="s">
        <v>44</v>
      </c>
      <c r="D24" s="14" t="s">
        <v>21</v>
      </c>
      <c r="E24" s="14" t="s">
        <v>22</v>
      </c>
      <c r="F24" s="11">
        <f t="shared" si="0"/>
        <v>0</v>
      </c>
      <c r="G24" s="11">
        <v>-2862666</v>
      </c>
      <c r="H24" s="11">
        <v>-2482654</v>
      </c>
      <c r="I24" s="11">
        <v>-1334743</v>
      </c>
      <c r="J24" s="11">
        <v>6680063</v>
      </c>
      <c r="K24" s="12"/>
      <c r="L24" s="12"/>
    </row>
    <row r="25" spans="1:12" ht="15" x14ac:dyDescent="0.25">
      <c r="A25" s="14" t="s">
        <v>25</v>
      </c>
      <c r="B25" s="14" t="s">
        <v>43</v>
      </c>
      <c r="C25" s="14" t="s">
        <v>44</v>
      </c>
      <c r="D25" s="14" t="s">
        <v>37</v>
      </c>
      <c r="E25" s="14" t="s">
        <v>31</v>
      </c>
      <c r="F25" s="11">
        <f t="shared" si="0"/>
        <v>-1354247</v>
      </c>
      <c r="G25" s="11">
        <v>-437603</v>
      </c>
      <c r="H25" s="11">
        <v>-286012</v>
      </c>
      <c r="I25" s="11">
        <v>-259874</v>
      </c>
      <c r="J25" s="11">
        <v>-146464</v>
      </c>
      <c r="K25" s="11">
        <v>-110947</v>
      </c>
      <c r="L25" s="11">
        <v>-113347</v>
      </c>
    </row>
    <row r="26" spans="1:12" ht="15" x14ac:dyDescent="0.25">
      <c r="A26" s="14" t="s">
        <v>25</v>
      </c>
      <c r="B26" s="14" t="s">
        <v>43</v>
      </c>
      <c r="C26" s="14" t="s">
        <v>44</v>
      </c>
      <c r="D26" s="14" t="s">
        <v>38</v>
      </c>
      <c r="E26" s="14" t="s">
        <v>31</v>
      </c>
      <c r="F26" s="11">
        <f t="shared" si="0"/>
        <v>-12320</v>
      </c>
      <c r="G26" s="12"/>
      <c r="H26" s="11">
        <v>0</v>
      </c>
      <c r="I26" s="11">
        <v>0</v>
      </c>
      <c r="J26" s="11">
        <v>-1355</v>
      </c>
      <c r="K26" s="11">
        <v>-3694</v>
      </c>
      <c r="L26" s="11">
        <v>-7271</v>
      </c>
    </row>
    <row r="27" spans="1:12" ht="15" x14ac:dyDescent="0.25">
      <c r="A27" s="14" t="s">
        <v>25</v>
      </c>
      <c r="B27" s="14" t="s">
        <v>43</v>
      </c>
      <c r="C27" s="14" t="s">
        <v>44</v>
      </c>
      <c r="D27" s="14" t="s">
        <v>45</v>
      </c>
      <c r="E27" s="14" t="s">
        <v>31</v>
      </c>
      <c r="F27" s="11">
        <f t="shared" si="0"/>
        <v>-911944</v>
      </c>
      <c r="G27" s="11">
        <v>-303717</v>
      </c>
      <c r="H27" s="11">
        <v>-144450</v>
      </c>
      <c r="I27" s="11">
        <v>-183162</v>
      </c>
      <c r="J27" s="11">
        <v>-150316</v>
      </c>
      <c r="K27" s="11">
        <v>-59310</v>
      </c>
      <c r="L27" s="11">
        <v>-70989</v>
      </c>
    </row>
    <row r="28" spans="1:12" ht="15" x14ac:dyDescent="0.25">
      <c r="A28" s="14" t="s">
        <v>25</v>
      </c>
      <c r="B28" s="14" t="s">
        <v>43</v>
      </c>
      <c r="C28" s="14" t="s">
        <v>44</v>
      </c>
      <c r="D28" s="14" t="s">
        <v>39</v>
      </c>
      <c r="E28" s="14" t="s">
        <v>31</v>
      </c>
      <c r="F28" s="11">
        <f t="shared" si="0"/>
        <v>-7085842</v>
      </c>
      <c r="G28" s="11">
        <v>-2094613</v>
      </c>
      <c r="H28" s="11">
        <v>-1648997</v>
      </c>
      <c r="I28" s="11">
        <v>-1607329</v>
      </c>
      <c r="J28" s="11">
        <v>-753471</v>
      </c>
      <c r="K28" s="11">
        <v>-523235</v>
      </c>
      <c r="L28" s="11">
        <v>-458197</v>
      </c>
    </row>
    <row r="29" spans="1:12" ht="15" x14ac:dyDescent="0.25">
      <c r="A29" s="14" t="s">
        <v>25</v>
      </c>
      <c r="B29" s="14" t="s">
        <v>43</v>
      </c>
      <c r="C29" s="14" t="s">
        <v>44</v>
      </c>
      <c r="D29" s="14" t="s">
        <v>40</v>
      </c>
      <c r="E29" s="14" t="s">
        <v>31</v>
      </c>
      <c r="F29" s="11">
        <f t="shared" si="0"/>
        <v>-172973</v>
      </c>
      <c r="G29" s="11">
        <v>-116055</v>
      </c>
      <c r="H29" s="11">
        <v>85623</v>
      </c>
      <c r="I29" s="11">
        <v>-7149</v>
      </c>
      <c r="J29" s="11">
        <v>-25401</v>
      </c>
      <c r="K29" s="11">
        <v>-42911</v>
      </c>
      <c r="L29" s="11">
        <v>-67080</v>
      </c>
    </row>
    <row r="30" spans="1:12" ht="15" x14ac:dyDescent="0.25">
      <c r="A30" s="14" t="s">
        <v>25</v>
      </c>
      <c r="B30" s="14" t="s">
        <v>43</v>
      </c>
      <c r="C30" s="14" t="s">
        <v>44</v>
      </c>
      <c r="D30" s="14" t="s">
        <v>32</v>
      </c>
      <c r="E30" s="14" t="s">
        <v>31</v>
      </c>
      <c r="F30" s="11">
        <f t="shared" si="0"/>
        <v>-2019159</v>
      </c>
      <c r="G30" s="11">
        <v>-617932</v>
      </c>
      <c r="H30" s="11">
        <v>-517511</v>
      </c>
      <c r="I30" s="11">
        <v>-562273</v>
      </c>
      <c r="J30" s="11">
        <v>-182634</v>
      </c>
      <c r="K30" s="11">
        <v>-91716</v>
      </c>
      <c r="L30" s="11">
        <v>-47093</v>
      </c>
    </row>
    <row r="31" spans="1:12" ht="15" x14ac:dyDescent="0.25">
      <c r="A31" s="14" t="s">
        <v>25</v>
      </c>
      <c r="B31" s="14" t="s">
        <v>46</v>
      </c>
      <c r="C31" s="14" t="s">
        <v>47</v>
      </c>
      <c r="D31" s="14" t="s">
        <v>21</v>
      </c>
      <c r="E31" s="14" t="s">
        <v>22</v>
      </c>
      <c r="F31" s="11">
        <f t="shared" si="0"/>
        <v>-10860749</v>
      </c>
      <c r="G31" s="12"/>
      <c r="H31" s="12"/>
      <c r="I31" s="12"/>
      <c r="J31" s="11">
        <v>-8096813</v>
      </c>
      <c r="K31" s="11">
        <v>-1332403</v>
      </c>
      <c r="L31" s="11">
        <v>-1431533</v>
      </c>
    </row>
    <row r="32" spans="1:12" ht="15" x14ac:dyDescent="0.25">
      <c r="A32" s="14" t="s">
        <v>25</v>
      </c>
      <c r="B32" s="14" t="s">
        <v>48</v>
      </c>
      <c r="C32" s="14" t="s">
        <v>49</v>
      </c>
      <c r="D32" s="14" t="s">
        <v>37</v>
      </c>
      <c r="E32" s="14" t="s">
        <v>31</v>
      </c>
      <c r="F32" s="11">
        <f t="shared" si="0"/>
        <v>-84998</v>
      </c>
      <c r="G32" s="11">
        <v>-22986</v>
      </c>
      <c r="H32" s="11">
        <v>-22527</v>
      </c>
      <c r="I32" s="11">
        <v>-18857</v>
      </c>
      <c r="J32" s="11">
        <v>-9457</v>
      </c>
      <c r="K32" s="11">
        <v>-6265</v>
      </c>
      <c r="L32" s="11">
        <v>-4906</v>
      </c>
    </row>
    <row r="33" spans="1:12" ht="15" x14ac:dyDescent="0.25">
      <c r="A33" s="14" t="s">
        <v>25</v>
      </c>
      <c r="B33" s="14" t="s">
        <v>48</v>
      </c>
      <c r="C33" s="14" t="s">
        <v>49</v>
      </c>
      <c r="D33" s="14" t="s">
        <v>39</v>
      </c>
      <c r="E33" s="14" t="s">
        <v>31</v>
      </c>
      <c r="F33" s="11">
        <f t="shared" si="0"/>
        <v>-144486</v>
      </c>
      <c r="G33" s="11">
        <v>-51596</v>
      </c>
      <c r="H33" s="11">
        <v>-42526</v>
      </c>
      <c r="I33" s="11">
        <v>-30730</v>
      </c>
      <c r="J33" s="11">
        <v>-13835</v>
      </c>
      <c r="K33" s="11">
        <v>-4023</v>
      </c>
      <c r="L33" s="11">
        <v>-1776</v>
      </c>
    </row>
    <row r="34" spans="1:12" ht="15" x14ac:dyDescent="0.25">
      <c r="A34" s="14" t="s">
        <v>25</v>
      </c>
      <c r="B34" s="14" t="s">
        <v>48</v>
      </c>
      <c r="C34" s="14" t="s">
        <v>49</v>
      </c>
      <c r="D34" s="14" t="s">
        <v>32</v>
      </c>
      <c r="E34" s="14" t="s">
        <v>31</v>
      </c>
      <c r="F34" s="11">
        <f t="shared" si="0"/>
        <v>-79535</v>
      </c>
      <c r="G34" s="11">
        <v>-22432</v>
      </c>
      <c r="H34" s="11">
        <v>-26278</v>
      </c>
      <c r="I34" s="11">
        <v>-19928</v>
      </c>
      <c r="J34" s="11">
        <v>-8291</v>
      </c>
      <c r="K34" s="11">
        <v>-2136</v>
      </c>
      <c r="L34" s="11">
        <v>-470</v>
      </c>
    </row>
    <row r="35" spans="1:12" ht="15" x14ac:dyDescent="0.25">
      <c r="A35" s="14" t="s">
        <v>25</v>
      </c>
      <c r="B35" s="14" t="s">
        <v>50</v>
      </c>
      <c r="C35" s="14" t="s">
        <v>51</v>
      </c>
      <c r="D35" s="14" t="s">
        <v>21</v>
      </c>
      <c r="E35" s="14" t="s">
        <v>22</v>
      </c>
      <c r="F35" s="11">
        <f t="shared" si="0"/>
        <v>1304894</v>
      </c>
      <c r="G35" s="11">
        <v>686443</v>
      </c>
      <c r="H35" s="11">
        <v>-351933</v>
      </c>
      <c r="I35" s="11">
        <v>1150621</v>
      </c>
      <c r="J35" s="11">
        <v>-204981</v>
      </c>
      <c r="K35" s="11">
        <v>201944</v>
      </c>
      <c r="L35" s="11">
        <v>-177200</v>
      </c>
    </row>
    <row r="36" spans="1:12" ht="15" x14ac:dyDescent="0.25">
      <c r="A36" s="14" t="s">
        <v>25</v>
      </c>
      <c r="B36" s="14" t="s">
        <v>50</v>
      </c>
      <c r="C36" s="14" t="s">
        <v>51</v>
      </c>
      <c r="D36" s="14" t="s">
        <v>52</v>
      </c>
      <c r="E36" s="14" t="s">
        <v>31</v>
      </c>
      <c r="F36" s="11">
        <f t="shared" si="0"/>
        <v>-4085722</v>
      </c>
      <c r="G36" s="11">
        <v>-1410298</v>
      </c>
      <c r="H36" s="11">
        <v>-834515</v>
      </c>
      <c r="I36" s="11">
        <v>-304825</v>
      </c>
      <c r="J36" s="11">
        <v>-483417</v>
      </c>
      <c r="K36" s="11">
        <v>-604565</v>
      </c>
      <c r="L36" s="11">
        <v>-448102</v>
      </c>
    </row>
    <row r="37" spans="1:12" ht="15" x14ac:dyDescent="0.25">
      <c r="A37" s="14" t="s">
        <v>25</v>
      </c>
      <c r="B37" s="14" t="s">
        <v>50</v>
      </c>
      <c r="C37" s="14" t="s">
        <v>51</v>
      </c>
      <c r="D37" s="14" t="s">
        <v>53</v>
      </c>
      <c r="E37" s="14" t="s">
        <v>31</v>
      </c>
      <c r="F37" s="11">
        <f t="shared" si="0"/>
        <v>-13312972</v>
      </c>
      <c r="G37" s="11">
        <v>-2252533</v>
      </c>
      <c r="H37" s="11">
        <v>-2860099</v>
      </c>
      <c r="I37" s="11">
        <v>-2977513</v>
      </c>
      <c r="J37" s="11">
        <v>-1694283</v>
      </c>
      <c r="K37" s="11">
        <v>-1778116</v>
      </c>
      <c r="L37" s="11">
        <v>-1750428</v>
      </c>
    </row>
    <row r="38" spans="1:12" ht="15" x14ac:dyDescent="0.25">
      <c r="A38" s="14" t="s">
        <v>25</v>
      </c>
      <c r="B38" s="14" t="s">
        <v>54</v>
      </c>
      <c r="C38" s="14" t="s">
        <v>55</v>
      </c>
      <c r="D38" s="14" t="s">
        <v>21</v>
      </c>
      <c r="E38" s="14" t="s">
        <v>22</v>
      </c>
      <c r="F38" s="11">
        <f t="shared" si="0"/>
        <v>25178180</v>
      </c>
      <c r="G38" s="11">
        <v>-4465299</v>
      </c>
      <c r="H38" s="11">
        <v>6169466</v>
      </c>
      <c r="I38" s="11">
        <v>6788114</v>
      </c>
      <c r="J38" s="11">
        <v>10788568</v>
      </c>
      <c r="K38" s="11">
        <v>3535839</v>
      </c>
      <c r="L38" s="11">
        <v>2361492</v>
      </c>
    </row>
    <row r="39" spans="1:12" ht="15" x14ac:dyDescent="0.25">
      <c r="A39" s="14" t="s">
        <v>25</v>
      </c>
      <c r="B39" s="14" t="s">
        <v>54</v>
      </c>
      <c r="C39" s="14" t="s">
        <v>55</v>
      </c>
      <c r="D39" s="14" t="s">
        <v>56</v>
      </c>
      <c r="E39" s="14" t="s">
        <v>31</v>
      </c>
      <c r="F39" s="11">
        <f t="shared" si="0"/>
        <v>-4731420</v>
      </c>
      <c r="G39" s="11">
        <v>-1275010</v>
      </c>
      <c r="H39" s="11">
        <v>-1377617</v>
      </c>
      <c r="I39" s="11">
        <v>-1185736</v>
      </c>
      <c r="J39" s="11">
        <v>-501037</v>
      </c>
      <c r="K39" s="11">
        <v>-213357</v>
      </c>
      <c r="L39" s="11">
        <v>-178663</v>
      </c>
    </row>
    <row r="40" spans="1:12" ht="15" x14ac:dyDescent="0.25">
      <c r="A40" s="14" t="s">
        <v>25</v>
      </c>
      <c r="B40" s="14" t="s">
        <v>54</v>
      </c>
      <c r="C40" s="14" t="s">
        <v>55</v>
      </c>
      <c r="D40" s="14" t="s">
        <v>52</v>
      </c>
      <c r="E40" s="14" t="s">
        <v>31</v>
      </c>
      <c r="F40" s="11">
        <f t="shared" si="0"/>
        <v>-25007032</v>
      </c>
      <c r="G40" s="11">
        <v>-5577396</v>
      </c>
      <c r="H40" s="11">
        <v>-6275721</v>
      </c>
      <c r="I40" s="11">
        <v>-5205162</v>
      </c>
      <c r="J40" s="11">
        <v>-3417189</v>
      </c>
      <c r="K40" s="11">
        <v>-2291673</v>
      </c>
      <c r="L40" s="11">
        <v>-2239891</v>
      </c>
    </row>
    <row r="41" spans="1:12" ht="15" x14ac:dyDescent="0.25">
      <c r="A41" s="14" t="s">
        <v>25</v>
      </c>
      <c r="B41" s="14" t="s">
        <v>54</v>
      </c>
      <c r="C41" s="14" t="s">
        <v>55</v>
      </c>
      <c r="D41" s="14" t="s">
        <v>57</v>
      </c>
      <c r="E41" s="14" t="s">
        <v>31</v>
      </c>
      <c r="F41" s="11">
        <f t="shared" si="0"/>
        <v>-97368</v>
      </c>
      <c r="G41" s="11">
        <v>-646</v>
      </c>
      <c r="H41" s="11">
        <v>-16099</v>
      </c>
      <c r="I41" s="11">
        <v>-3183</v>
      </c>
      <c r="J41" s="11">
        <v>-23</v>
      </c>
      <c r="K41" s="11">
        <v>-45276</v>
      </c>
      <c r="L41" s="11">
        <v>-32141</v>
      </c>
    </row>
    <row r="42" spans="1:12" ht="15" x14ac:dyDescent="0.25">
      <c r="A42" s="14" t="s">
        <v>25</v>
      </c>
      <c r="B42" s="14" t="s">
        <v>54</v>
      </c>
      <c r="C42" s="14" t="s">
        <v>55</v>
      </c>
      <c r="D42" s="14" t="s">
        <v>58</v>
      </c>
      <c r="E42" s="14" t="s">
        <v>31</v>
      </c>
      <c r="F42" s="11">
        <f t="shared" si="0"/>
        <v>-68844067</v>
      </c>
      <c r="G42" s="11">
        <v>-11776689</v>
      </c>
      <c r="H42" s="11">
        <v>-13705123</v>
      </c>
      <c r="I42" s="11">
        <v>-12467005</v>
      </c>
      <c r="J42" s="11">
        <v>-11796511</v>
      </c>
      <c r="K42" s="11">
        <v>-9661838</v>
      </c>
      <c r="L42" s="11">
        <v>-9436901</v>
      </c>
    </row>
    <row r="43" spans="1:12" ht="15" x14ac:dyDescent="0.25">
      <c r="A43" s="14" t="s">
        <v>25</v>
      </c>
      <c r="B43" s="14" t="s">
        <v>54</v>
      </c>
      <c r="C43" s="14" t="s">
        <v>55</v>
      </c>
      <c r="D43" s="14" t="s">
        <v>59</v>
      </c>
      <c r="E43" s="14" t="s">
        <v>31</v>
      </c>
      <c r="F43" s="11">
        <f t="shared" si="0"/>
        <v>-96713595</v>
      </c>
      <c r="G43" s="11">
        <v>-17423192</v>
      </c>
      <c r="H43" s="11">
        <v>-17293009</v>
      </c>
      <c r="I43" s="11">
        <v>-16538657</v>
      </c>
      <c r="J43" s="11">
        <v>-15839612</v>
      </c>
      <c r="K43" s="11">
        <v>-14447724</v>
      </c>
      <c r="L43" s="11">
        <v>-15171401</v>
      </c>
    </row>
    <row r="44" spans="1:12" ht="15" x14ac:dyDescent="0.25">
      <c r="A44" s="14" t="s">
        <v>25</v>
      </c>
      <c r="B44" s="14" t="s">
        <v>54</v>
      </c>
      <c r="C44" s="14" t="s">
        <v>55</v>
      </c>
      <c r="D44" s="14" t="s">
        <v>60</v>
      </c>
      <c r="E44" s="14" t="s">
        <v>31</v>
      </c>
      <c r="F44" s="11">
        <f t="shared" si="0"/>
        <v>-21229745</v>
      </c>
      <c r="G44" s="11">
        <v>-3963328</v>
      </c>
      <c r="H44" s="11">
        <v>-4185410</v>
      </c>
      <c r="I44" s="11">
        <v>-3782857</v>
      </c>
      <c r="J44" s="11">
        <v>-3558565</v>
      </c>
      <c r="K44" s="11">
        <v>-2885074</v>
      </c>
      <c r="L44" s="11">
        <v>-2854511</v>
      </c>
    </row>
    <row r="45" spans="1:12" ht="15" x14ac:dyDescent="0.25">
      <c r="A45" s="14" t="s">
        <v>25</v>
      </c>
      <c r="B45" s="14" t="s">
        <v>54</v>
      </c>
      <c r="C45" s="14" t="s">
        <v>55</v>
      </c>
      <c r="D45" s="14" t="s">
        <v>61</v>
      </c>
      <c r="E45" s="14" t="s">
        <v>31</v>
      </c>
      <c r="F45" s="11">
        <f t="shared" si="0"/>
        <v>-16433099</v>
      </c>
      <c r="G45" s="11">
        <v>-3078011</v>
      </c>
      <c r="H45" s="11">
        <v>-2737253</v>
      </c>
      <c r="I45" s="11">
        <v>-2514203</v>
      </c>
      <c r="J45" s="11">
        <v>-2657026</v>
      </c>
      <c r="K45" s="11">
        <v>-2477136</v>
      </c>
      <c r="L45" s="11">
        <v>-2969470</v>
      </c>
    </row>
    <row r="46" spans="1:12" ht="15" x14ac:dyDescent="0.25">
      <c r="A46" s="14" t="s">
        <v>25</v>
      </c>
      <c r="B46" s="14" t="s">
        <v>54</v>
      </c>
      <c r="C46" s="14" t="s">
        <v>55</v>
      </c>
      <c r="D46" s="14" t="s">
        <v>53</v>
      </c>
      <c r="E46" s="14" t="s">
        <v>31</v>
      </c>
      <c r="F46" s="11">
        <f t="shared" si="0"/>
        <v>-69192286</v>
      </c>
      <c r="G46" s="11">
        <v>-13206514</v>
      </c>
      <c r="H46" s="11">
        <v>-14514521</v>
      </c>
      <c r="I46" s="11">
        <v>-13176713</v>
      </c>
      <c r="J46" s="11">
        <v>-11824241</v>
      </c>
      <c r="K46" s="11">
        <v>-8746339</v>
      </c>
      <c r="L46" s="11">
        <v>-7723958</v>
      </c>
    </row>
    <row r="47" spans="1:12" ht="15" x14ac:dyDescent="0.25">
      <c r="A47" s="14" t="s">
        <v>25</v>
      </c>
      <c r="B47" s="14" t="s">
        <v>54</v>
      </c>
      <c r="C47" s="14" t="s">
        <v>55</v>
      </c>
      <c r="D47" s="14" t="s">
        <v>62</v>
      </c>
      <c r="E47" s="14" t="s">
        <v>31</v>
      </c>
      <c r="F47" s="11">
        <f t="shared" si="0"/>
        <v>-10532668</v>
      </c>
      <c r="G47" s="11">
        <v>-2117761</v>
      </c>
      <c r="H47" s="11">
        <v>-2443728</v>
      </c>
      <c r="I47" s="11">
        <v>-2110233</v>
      </c>
      <c r="J47" s="11">
        <v>-1698551</v>
      </c>
      <c r="K47" s="11">
        <v>-1121387</v>
      </c>
      <c r="L47" s="11">
        <v>-1041008</v>
      </c>
    </row>
    <row r="48" spans="1:12" ht="15" x14ac:dyDescent="0.25">
      <c r="A48" s="14" t="s">
        <v>25</v>
      </c>
      <c r="B48" s="14" t="s">
        <v>54</v>
      </c>
      <c r="C48" s="14" t="s">
        <v>55</v>
      </c>
      <c r="D48" s="14" t="s">
        <v>63</v>
      </c>
      <c r="E48" s="14" t="s">
        <v>31</v>
      </c>
      <c r="F48" s="11">
        <f t="shared" si="0"/>
        <v>-7674787</v>
      </c>
      <c r="G48" s="11">
        <v>-2332637</v>
      </c>
      <c r="H48" s="11">
        <v>-1973138</v>
      </c>
      <c r="I48" s="11">
        <v>-1798247</v>
      </c>
      <c r="J48" s="11">
        <v>-798980</v>
      </c>
      <c r="K48" s="11">
        <v>-458634</v>
      </c>
      <c r="L48" s="11">
        <v>-313151</v>
      </c>
    </row>
    <row r="49" spans="1:12" ht="15" x14ac:dyDescent="0.25">
      <c r="A49" s="14" t="s">
        <v>25</v>
      </c>
      <c r="B49" s="14" t="s">
        <v>54</v>
      </c>
      <c r="C49" s="14" t="s">
        <v>55</v>
      </c>
      <c r="D49" s="14" t="s">
        <v>64</v>
      </c>
      <c r="E49" s="14" t="s">
        <v>31</v>
      </c>
      <c r="F49" s="11">
        <f t="shared" si="0"/>
        <v>-166107</v>
      </c>
      <c r="G49" s="11">
        <v>-29533</v>
      </c>
      <c r="H49" s="11">
        <v>-84599</v>
      </c>
      <c r="I49" s="11">
        <v>-49795</v>
      </c>
      <c r="J49" s="11">
        <v>-2180</v>
      </c>
      <c r="K49" s="11">
        <v>0</v>
      </c>
      <c r="L49" s="11">
        <v>0</v>
      </c>
    </row>
    <row r="50" spans="1:12" ht="15" x14ac:dyDescent="0.25">
      <c r="A50" s="14" t="s">
        <v>25</v>
      </c>
      <c r="B50" s="14" t="s">
        <v>54</v>
      </c>
      <c r="C50" s="14" t="s">
        <v>55</v>
      </c>
      <c r="D50" s="14" t="s">
        <v>65</v>
      </c>
      <c r="E50" s="14" t="s">
        <v>31</v>
      </c>
      <c r="F50" s="11">
        <f t="shared" si="0"/>
        <v>-13193</v>
      </c>
      <c r="G50" s="11">
        <v>-1941</v>
      </c>
      <c r="H50" s="11">
        <v>0</v>
      </c>
      <c r="I50" s="11">
        <v>0</v>
      </c>
      <c r="J50" s="11">
        <v>-5</v>
      </c>
      <c r="K50" s="11">
        <v>-3074</v>
      </c>
      <c r="L50" s="11">
        <v>-8173</v>
      </c>
    </row>
    <row r="51" spans="1:12" ht="15" x14ac:dyDescent="0.25">
      <c r="A51" s="14" t="s">
        <v>25</v>
      </c>
      <c r="B51" s="14" t="s">
        <v>54</v>
      </c>
      <c r="C51" s="14" t="s">
        <v>55</v>
      </c>
      <c r="D51" s="14" t="s">
        <v>66</v>
      </c>
      <c r="E51" s="14" t="s">
        <v>31</v>
      </c>
      <c r="F51" s="11">
        <f t="shared" si="0"/>
        <v>-54970</v>
      </c>
      <c r="G51" s="11">
        <v>-12021</v>
      </c>
      <c r="H51" s="11">
        <v>-17695</v>
      </c>
      <c r="I51" s="11">
        <v>-14726</v>
      </c>
      <c r="J51" s="11">
        <v>-5818</v>
      </c>
      <c r="K51" s="11">
        <v>-2479</v>
      </c>
      <c r="L51" s="11">
        <v>-2231</v>
      </c>
    </row>
    <row r="52" spans="1:12" ht="15" x14ac:dyDescent="0.25">
      <c r="A52" s="14" t="s">
        <v>25</v>
      </c>
      <c r="B52" s="14" t="s">
        <v>54</v>
      </c>
      <c r="C52" s="14" t="s">
        <v>55</v>
      </c>
      <c r="D52" s="14" t="s">
        <v>67</v>
      </c>
      <c r="E52" s="14" t="s">
        <v>31</v>
      </c>
      <c r="F52" s="11">
        <f t="shared" si="0"/>
        <v>-1965169</v>
      </c>
      <c r="G52" s="11">
        <v>-634383</v>
      </c>
      <c r="H52" s="11">
        <v>-517556</v>
      </c>
      <c r="I52" s="11">
        <v>-545825</v>
      </c>
      <c r="J52" s="11">
        <v>-166249</v>
      </c>
      <c r="K52" s="11">
        <v>-63149</v>
      </c>
      <c r="L52" s="11">
        <v>-38007</v>
      </c>
    </row>
    <row r="53" spans="1:12" ht="15" x14ac:dyDescent="0.25">
      <c r="A53" s="14"/>
      <c r="B53" s="14"/>
      <c r="C53" s="14"/>
      <c r="D53" s="14"/>
      <c r="E53" s="14"/>
      <c r="F53" s="11"/>
      <c r="G53" s="11"/>
      <c r="H53" s="11"/>
      <c r="I53" s="11"/>
      <c r="J53" s="11"/>
      <c r="K53" s="11"/>
      <c r="L53" s="11"/>
    </row>
    <row r="54" spans="1:12" ht="15" x14ac:dyDescent="0.25">
      <c r="A54" s="14" t="s">
        <v>68</v>
      </c>
      <c r="B54" s="14" t="s">
        <v>26</v>
      </c>
      <c r="C54" s="14" t="s">
        <v>27</v>
      </c>
      <c r="D54" s="14" t="s">
        <v>21</v>
      </c>
      <c r="E54" s="14" t="s">
        <v>22</v>
      </c>
      <c r="F54" s="11">
        <f t="shared" ref="F54:F85" si="1">+SUM(G54:L54)</f>
        <v>5298652</v>
      </c>
      <c r="G54" s="11">
        <v>-257398</v>
      </c>
      <c r="H54" s="11">
        <v>332744</v>
      </c>
      <c r="I54" s="11">
        <v>3928155</v>
      </c>
      <c r="J54" s="11">
        <v>1176833</v>
      </c>
      <c r="K54" s="11">
        <v>-245724</v>
      </c>
      <c r="L54" s="11">
        <v>364042</v>
      </c>
    </row>
    <row r="55" spans="1:12" ht="15" x14ac:dyDescent="0.25">
      <c r="A55" s="14" t="s">
        <v>68</v>
      </c>
      <c r="B55" s="14" t="s">
        <v>28</v>
      </c>
      <c r="C55" s="14" t="s">
        <v>29</v>
      </c>
      <c r="D55" s="14" t="s">
        <v>30</v>
      </c>
      <c r="E55" s="14" t="s">
        <v>31</v>
      </c>
      <c r="F55" s="11">
        <f t="shared" si="1"/>
        <v>-33289189</v>
      </c>
      <c r="G55" s="11">
        <v>-11727019</v>
      </c>
      <c r="H55" s="11">
        <v>-9786592</v>
      </c>
      <c r="I55" s="11">
        <v>-9046367</v>
      </c>
      <c r="J55" s="11">
        <v>-2704711</v>
      </c>
      <c r="K55" s="11">
        <v>-24977</v>
      </c>
      <c r="L55" s="11">
        <v>477</v>
      </c>
    </row>
    <row r="56" spans="1:12" ht="15" x14ac:dyDescent="0.25">
      <c r="A56" s="14" t="s">
        <v>68</v>
      </c>
      <c r="B56" s="14" t="s">
        <v>28</v>
      </c>
      <c r="C56" s="14" t="s">
        <v>29</v>
      </c>
      <c r="D56" s="14" t="s">
        <v>69</v>
      </c>
      <c r="E56" s="14" t="s">
        <v>31</v>
      </c>
      <c r="F56" s="11">
        <f t="shared" si="1"/>
        <v>-3915887</v>
      </c>
      <c r="G56" s="12"/>
      <c r="H56" s="12"/>
      <c r="I56" s="12"/>
      <c r="J56" s="11">
        <v>-743304</v>
      </c>
      <c r="K56" s="11">
        <v>-1737915</v>
      </c>
      <c r="L56" s="11">
        <v>-1434668</v>
      </c>
    </row>
    <row r="57" spans="1:12" ht="15" x14ac:dyDescent="0.25">
      <c r="A57" s="14" t="s">
        <v>68</v>
      </c>
      <c r="B57" s="14" t="s">
        <v>28</v>
      </c>
      <c r="C57" s="14" t="s">
        <v>29</v>
      </c>
      <c r="D57" s="14" t="s">
        <v>70</v>
      </c>
      <c r="E57" s="14" t="s">
        <v>31</v>
      </c>
      <c r="F57" s="11">
        <f t="shared" si="1"/>
        <v>-37</v>
      </c>
      <c r="G57" s="12"/>
      <c r="H57" s="12"/>
      <c r="I57" s="12"/>
      <c r="J57" s="11">
        <v>-34</v>
      </c>
      <c r="K57" s="11">
        <v>-3</v>
      </c>
      <c r="L57" s="11">
        <v>0</v>
      </c>
    </row>
    <row r="58" spans="1:12" ht="15" x14ac:dyDescent="0.25">
      <c r="A58" s="14" t="s">
        <v>68</v>
      </c>
      <c r="B58" s="14" t="s">
        <v>33</v>
      </c>
      <c r="C58" s="14" t="s">
        <v>34</v>
      </c>
      <c r="D58" s="14" t="s">
        <v>21</v>
      </c>
      <c r="E58" s="14" t="s">
        <v>22</v>
      </c>
      <c r="F58" s="11">
        <f t="shared" si="1"/>
        <v>2284337</v>
      </c>
      <c r="G58" s="11">
        <v>-85323</v>
      </c>
      <c r="H58" s="11">
        <v>126643</v>
      </c>
      <c r="I58" s="11">
        <v>1667937</v>
      </c>
      <c r="J58" s="11">
        <v>533970</v>
      </c>
      <c r="K58" s="11">
        <v>-46413</v>
      </c>
      <c r="L58" s="11">
        <v>87523</v>
      </c>
    </row>
    <row r="59" spans="1:12" ht="15" x14ac:dyDescent="0.25">
      <c r="A59" s="14" t="s">
        <v>68</v>
      </c>
      <c r="B59" s="14" t="s">
        <v>35</v>
      </c>
      <c r="C59" s="14" t="s">
        <v>36</v>
      </c>
      <c r="D59" s="14" t="s">
        <v>30</v>
      </c>
      <c r="E59" s="14" t="s">
        <v>31</v>
      </c>
      <c r="F59" s="11">
        <f t="shared" si="1"/>
        <v>-16097</v>
      </c>
      <c r="G59" s="11">
        <v>-5524</v>
      </c>
      <c r="H59" s="11">
        <v>-5545</v>
      </c>
      <c r="I59" s="11">
        <v>-3888</v>
      </c>
      <c r="J59" s="11">
        <v>-1139</v>
      </c>
      <c r="K59" s="11">
        <v>-1</v>
      </c>
      <c r="L59" s="12"/>
    </row>
    <row r="60" spans="1:12" ht="15" x14ac:dyDescent="0.25">
      <c r="A60" s="14" t="s">
        <v>68</v>
      </c>
      <c r="B60" s="14" t="s">
        <v>35</v>
      </c>
      <c r="C60" s="14" t="s">
        <v>36</v>
      </c>
      <c r="D60" s="14" t="s">
        <v>37</v>
      </c>
      <c r="E60" s="14" t="s">
        <v>31</v>
      </c>
      <c r="F60" s="11">
        <f t="shared" si="1"/>
        <v>-13920903</v>
      </c>
      <c r="G60" s="11">
        <v>-4875334</v>
      </c>
      <c r="H60" s="11">
        <v>-4058105</v>
      </c>
      <c r="I60" s="11">
        <v>-3881046</v>
      </c>
      <c r="J60" s="11">
        <v>-1099148</v>
      </c>
      <c r="K60" s="11">
        <v>-10835</v>
      </c>
      <c r="L60" s="11">
        <v>3565</v>
      </c>
    </row>
    <row r="61" spans="1:12" ht="15" x14ac:dyDescent="0.25">
      <c r="A61" s="14" t="s">
        <v>68</v>
      </c>
      <c r="B61" s="14" t="s">
        <v>35</v>
      </c>
      <c r="C61" s="14" t="s">
        <v>36</v>
      </c>
      <c r="D61" s="14" t="s">
        <v>71</v>
      </c>
      <c r="E61" s="14" t="s">
        <v>31</v>
      </c>
      <c r="F61" s="11">
        <f t="shared" si="1"/>
        <v>-526634</v>
      </c>
      <c r="G61" s="11">
        <v>-135200</v>
      </c>
      <c r="H61" s="11">
        <v>-149291</v>
      </c>
      <c r="I61" s="11">
        <v>-126296</v>
      </c>
      <c r="J61" s="11">
        <v>-97591</v>
      </c>
      <c r="K61" s="11">
        <v>-18256</v>
      </c>
      <c r="L61" s="12"/>
    </row>
    <row r="62" spans="1:12" ht="15" x14ac:dyDescent="0.25">
      <c r="A62" s="14" t="s">
        <v>68</v>
      </c>
      <c r="B62" s="14" t="s">
        <v>35</v>
      </c>
      <c r="C62" s="14" t="s">
        <v>36</v>
      </c>
      <c r="D62" s="14" t="s">
        <v>38</v>
      </c>
      <c r="E62" s="14" t="s">
        <v>31</v>
      </c>
      <c r="F62" s="11">
        <f t="shared" si="1"/>
        <v>-455</v>
      </c>
      <c r="G62" s="12"/>
      <c r="H62" s="12"/>
      <c r="I62" s="11">
        <v>-10</v>
      </c>
      <c r="J62" s="11">
        <v>-445</v>
      </c>
      <c r="K62" s="12"/>
      <c r="L62" s="12"/>
    </row>
    <row r="63" spans="1:12" ht="15" x14ac:dyDescent="0.25">
      <c r="A63" s="14" t="s">
        <v>68</v>
      </c>
      <c r="B63" s="14" t="s">
        <v>35</v>
      </c>
      <c r="C63" s="14" t="s">
        <v>36</v>
      </c>
      <c r="D63" s="14" t="s">
        <v>72</v>
      </c>
      <c r="E63" s="14" t="s">
        <v>31</v>
      </c>
      <c r="F63" s="11">
        <f t="shared" si="1"/>
        <v>-413297</v>
      </c>
      <c r="G63" s="12"/>
      <c r="H63" s="12"/>
      <c r="I63" s="12"/>
      <c r="J63" s="11">
        <v>-67474</v>
      </c>
      <c r="K63" s="11">
        <v>-154159</v>
      </c>
      <c r="L63" s="11">
        <v>-191664</v>
      </c>
    </row>
    <row r="64" spans="1:12" ht="15" x14ac:dyDescent="0.25">
      <c r="A64" s="14" t="s">
        <v>68</v>
      </c>
      <c r="B64" s="14" t="s">
        <v>35</v>
      </c>
      <c r="C64" s="14" t="s">
        <v>36</v>
      </c>
      <c r="D64" s="14" t="s">
        <v>69</v>
      </c>
      <c r="E64" s="14" t="s">
        <v>31</v>
      </c>
      <c r="F64" s="11">
        <f t="shared" si="1"/>
        <v>-1437</v>
      </c>
      <c r="G64" s="12"/>
      <c r="H64" s="12"/>
      <c r="I64" s="12"/>
      <c r="J64" s="11">
        <v>-374</v>
      </c>
      <c r="K64" s="11">
        <v>-638</v>
      </c>
      <c r="L64" s="11">
        <v>-425</v>
      </c>
    </row>
    <row r="65" spans="1:12" ht="15" x14ac:dyDescent="0.25">
      <c r="A65" s="14" t="s">
        <v>68</v>
      </c>
      <c r="B65" s="14" t="s">
        <v>35</v>
      </c>
      <c r="C65" s="14" t="s">
        <v>36</v>
      </c>
      <c r="D65" s="14" t="s">
        <v>73</v>
      </c>
      <c r="E65" s="14" t="s">
        <v>31</v>
      </c>
      <c r="F65" s="11">
        <f t="shared" si="1"/>
        <v>-1082075</v>
      </c>
      <c r="G65" s="12"/>
      <c r="H65" s="12"/>
      <c r="I65" s="12"/>
      <c r="J65" s="11">
        <v>-193673</v>
      </c>
      <c r="K65" s="11">
        <v>-443336</v>
      </c>
      <c r="L65" s="11">
        <v>-445066</v>
      </c>
    </row>
    <row r="66" spans="1:12" ht="15" x14ac:dyDescent="0.25">
      <c r="A66" s="14" t="s">
        <v>68</v>
      </c>
      <c r="B66" s="14" t="s">
        <v>41</v>
      </c>
      <c r="C66" s="14" t="s">
        <v>42</v>
      </c>
      <c r="D66" s="14" t="s">
        <v>21</v>
      </c>
      <c r="E66" s="14" t="s">
        <v>22</v>
      </c>
      <c r="F66" s="11">
        <f t="shared" si="1"/>
        <v>93983</v>
      </c>
      <c r="G66" s="11">
        <v>4037</v>
      </c>
      <c r="H66" s="11">
        <v>48356</v>
      </c>
      <c r="I66" s="11">
        <v>-7117</v>
      </c>
      <c r="J66" s="11">
        <v>64650</v>
      </c>
      <c r="K66" s="11">
        <v>-49586</v>
      </c>
      <c r="L66" s="11">
        <v>33643</v>
      </c>
    </row>
    <row r="67" spans="1:12" ht="15" x14ac:dyDescent="0.25">
      <c r="A67" s="14" t="s">
        <v>68</v>
      </c>
      <c r="B67" s="14" t="s">
        <v>43</v>
      </c>
      <c r="C67" s="14" t="s">
        <v>44</v>
      </c>
      <c r="D67" s="14" t="s">
        <v>21</v>
      </c>
      <c r="E67" s="14" t="s">
        <v>22</v>
      </c>
      <c r="F67" s="11">
        <f t="shared" si="1"/>
        <v>0</v>
      </c>
      <c r="G67" s="11">
        <v>-377715</v>
      </c>
      <c r="H67" s="11">
        <v>-336937</v>
      </c>
      <c r="I67" s="11">
        <v>-179948</v>
      </c>
      <c r="J67" s="11">
        <v>894600</v>
      </c>
      <c r="K67" s="12"/>
      <c r="L67" s="12"/>
    </row>
    <row r="68" spans="1:12" ht="15" x14ac:dyDescent="0.25">
      <c r="A68" s="14" t="s">
        <v>68</v>
      </c>
      <c r="B68" s="14" t="s">
        <v>43</v>
      </c>
      <c r="C68" s="14" t="s">
        <v>44</v>
      </c>
      <c r="D68" s="14" t="s">
        <v>37</v>
      </c>
      <c r="E68" s="14" t="s">
        <v>31</v>
      </c>
      <c r="F68" s="11">
        <f t="shared" si="1"/>
        <v>-953266</v>
      </c>
      <c r="G68" s="11">
        <v>-250536</v>
      </c>
      <c r="H68" s="11">
        <v>-138406</v>
      </c>
      <c r="I68" s="11">
        <v>-445796</v>
      </c>
      <c r="J68" s="11">
        <v>-78459</v>
      </c>
      <c r="K68" s="11">
        <v>-40069</v>
      </c>
      <c r="L68" s="12"/>
    </row>
    <row r="69" spans="1:12" ht="15" x14ac:dyDescent="0.25">
      <c r="A69" s="14" t="s">
        <v>68</v>
      </c>
      <c r="B69" s="14" t="s">
        <v>43</v>
      </c>
      <c r="C69" s="14" t="s">
        <v>44</v>
      </c>
      <c r="D69" s="14" t="s">
        <v>38</v>
      </c>
      <c r="E69" s="14" t="s">
        <v>31</v>
      </c>
      <c r="F69" s="11">
        <f t="shared" si="1"/>
        <v>-765</v>
      </c>
      <c r="G69" s="12"/>
      <c r="H69" s="12"/>
      <c r="I69" s="11">
        <v>0</v>
      </c>
      <c r="J69" s="11">
        <v>-65</v>
      </c>
      <c r="K69" s="11">
        <v>-700</v>
      </c>
      <c r="L69" s="12"/>
    </row>
    <row r="70" spans="1:12" ht="15" x14ac:dyDescent="0.25">
      <c r="A70" s="14" t="s">
        <v>68</v>
      </c>
      <c r="B70" s="14" t="s">
        <v>43</v>
      </c>
      <c r="C70" s="14" t="s">
        <v>44</v>
      </c>
      <c r="D70" s="14" t="s">
        <v>74</v>
      </c>
      <c r="E70" s="14" t="s">
        <v>31</v>
      </c>
      <c r="F70" s="11">
        <f t="shared" si="1"/>
        <v>-114211</v>
      </c>
      <c r="G70" s="12"/>
      <c r="H70" s="12"/>
      <c r="I70" s="12"/>
      <c r="J70" s="12"/>
      <c r="K70" s="11">
        <v>-44752</v>
      </c>
      <c r="L70" s="11">
        <v>-69459</v>
      </c>
    </row>
    <row r="71" spans="1:12" ht="15" x14ac:dyDescent="0.25">
      <c r="A71" s="14" t="s">
        <v>68</v>
      </c>
      <c r="B71" s="14" t="s">
        <v>43</v>
      </c>
      <c r="C71" s="14" t="s">
        <v>44</v>
      </c>
      <c r="D71" s="14" t="s">
        <v>72</v>
      </c>
      <c r="E71" s="14" t="s">
        <v>31</v>
      </c>
      <c r="F71" s="11">
        <f t="shared" si="1"/>
        <v>-142984</v>
      </c>
      <c r="G71" s="12"/>
      <c r="H71" s="12"/>
      <c r="I71" s="12"/>
      <c r="J71" s="11">
        <v>-52418</v>
      </c>
      <c r="K71" s="11">
        <v>-53621</v>
      </c>
      <c r="L71" s="11">
        <v>-36945</v>
      </c>
    </row>
    <row r="72" spans="1:12" ht="15" x14ac:dyDescent="0.25">
      <c r="A72" s="14" t="s">
        <v>68</v>
      </c>
      <c r="B72" s="14" t="s">
        <v>43</v>
      </c>
      <c r="C72" s="14" t="s">
        <v>44</v>
      </c>
      <c r="D72" s="14" t="s">
        <v>73</v>
      </c>
      <c r="E72" s="14" t="s">
        <v>31</v>
      </c>
      <c r="F72" s="11">
        <f t="shared" si="1"/>
        <v>-21265</v>
      </c>
      <c r="G72" s="12"/>
      <c r="H72" s="12"/>
      <c r="I72" s="12"/>
      <c r="J72" s="11">
        <v>-1148</v>
      </c>
      <c r="K72" s="11">
        <v>-11462</v>
      </c>
      <c r="L72" s="11">
        <v>-8655</v>
      </c>
    </row>
    <row r="73" spans="1:12" ht="15" x14ac:dyDescent="0.25">
      <c r="A73" s="14" t="s">
        <v>68</v>
      </c>
      <c r="B73" s="14" t="s">
        <v>46</v>
      </c>
      <c r="C73" s="14" t="s">
        <v>47</v>
      </c>
      <c r="D73" s="14" t="s">
        <v>21</v>
      </c>
      <c r="E73" s="14" t="s">
        <v>22</v>
      </c>
      <c r="F73" s="11">
        <f t="shared" si="1"/>
        <v>-1367132</v>
      </c>
      <c r="G73" s="12"/>
      <c r="H73" s="12"/>
      <c r="I73" s="12"/>
      <c r="J73" s="11">
        <v>-1069622</v>
      </c>
      <c r="K73" s="11">
        <v>-143230</v>
      </c>
      <c r="L73" s="11">
        <v>-154280</v>
      </c>
    </row>
    <row r="74" spans="1:12" ht="15" x14ac:dyDescent="0.25">
      <c r="A74" s="14" t="s">
        <v>68</v>
      </c>
      <c r="B74" s="14" t="s">
        <v>48</v>
      </c>
      <c r="C74" s="14" t="s">
        <v>49</v>
      </c>
      <c r="D74" s="14" t="s">
        <v>37</v>
      </c>
      <c r="E74" s="14" t="s">
        <v>31</v>
      </c>
      <c r="F74" s="11">
        <f t="shared" si="1"/>
        <v>-39105</v>
      </c>
      <c r="G74" s="11">
        <v>-13998</v>
      </c>
      <c r="H74" s="11">
        <v>-11333</v>
      </c>
      <c r="I74" s="11">
        <v>-9893</v>
      </c>
      <c r="J74" s="11">
        <v>-3860</v>
      </c>
      <c r="K74" s="11">
        <v>-21</v>
      </c>
      <c r="L74" s="12"/>
    </row>
    <row r="75" spans="1:12" ht="15" x14ac:dyDescent="0.25">
      <c r="A75" s="14" t="s">
        <v>68</v>
      </c>
      <c r="B75" s="14" t="s">
        <v>48</v>
      </c>
      <c r="C75" s="14" t="s">
        <v>49</v>
      </c>
      <c r="D75" s="14" t="s">
        <v>72</v>
      </c>
      <c r="E75" s="14" t="s">
        <v>31</v>
      </c>
      <c r="F75" s="11">
        <f t="shared" si="1"/>
        <v>-4121</v>
      </c>
      <c r="G75" s="12"/>
      <c r="H75" s="12"/>
      <c r="I75" s="12"/>
      <c r="J75" s="11">
        <v>-692</v>
      </c>
      <c r="K75" s="11">
        <v>-2545</v>
      </c>
      <c r="L75" s="11">
        <v>-884</v>
      </c>
    </row>
    <row r="76" spans="1:12" ht="15" x14ac:dyDescent="0.25">
      <c r="A76" s="14" t="s">
        <v>68</v>
      </c>
      <c r="B76" s="14" t="s">
        <v>48</v>
      </c>
      <c r="C76" s="14" t="s">
        <v>49</v>
      </c>
      <c r="D76" s="14" t="s">
        <v>73</v>
      </c>
      <c r="E76" s="14" t="s">
        <v>31</v>
      </c>
      <c r="F76" s="11">
        <f t="shared" si="1"/>
        <v>-555</v>
      </c>
      <c r="G76" s="12"/>
      <c r="H76" s="12"/>
      <c r="I76" s="12"/>
      <c r="J76" s="11">
        <v>-43</v>
      </c>
      <c r="K76" s="11">
        <v>-318</v>
      </c>
      <c r="L76" s="11">
        <v>-194</v>
      </c>
    </row>
    <row r="77" spans="1:12" ht="15" x14ac:dyDescent="0.25">
      <c r="A77" s="14" t="s">
        <v>68</v>
      </c>
      <c r="B77" s="14" t="s">
        <v>50</v>
      </c>
      <c r="C77" s="14" t="s">
        <v>51</v>
      </c>
      <c r="D77" s="14" t="s">
        <v>21</v>
      </c>
      <c r="E77" s="14" t="s">
        <v>22</v>
      </c>
      <c r="F77" s="11">
        <f t="shared" si="1"/>
        <v>857</v>
      </c>
      <c r="G77" s="11">
        <v>857</v>
      </c>
      <c r="H77" s="12"/>
      <c r="I77" s="12"/>
      <c r="J77" s="12"/>
      <c r="K77" s="12"/>
      <c r="L77" s="12"/>
    </row>
    <row r="78" spans="1:12" ht="15" x14ac:dyDescent="0.25">
      <c r="A78" s="14" t="s">
        <v>68</v>
      </c>
      <c r="B78" s="14" t="s">
        <v>50</v>
      </c>
      <c r="C78" s="14" t="s">
        <v>51</v>
      </c>
      <c r="D78" s="14" t="s">
        <v>52</v>
      </c>
      <c r="E78" s="14" t="s">
        <v>31</v>
      </c>
      <c r="F78" s="11">
        <f t="shared" si="1"/>
        <v>21880</v>
      </c>
      <c r="G78" s="11">
        <v>21880</v>
      </c>
      <c r="H78" s="11">
        <v>0</v>
      </c>
      <c r="I78" s="11">
        <v>0</v>
      </c>
      <c r="J78" s="11">
        <v>0</v>
      </c>
      <c r="K78" s="11">
        <v>0</v>
      </c>
      <c r="L78" s="12"/>
    </row>
    <row r="79" spans="1:12" ht="15" x14ac:dyDescent="0.25">
      <c r="A79" s="14" t="s">
        <v>68</v>
      </c>
      <c r="B79" s="14" t="s">
        <v>54</v>
      </c>
      <c r="C79" s="14" t="s">
        <v>55</v>
      </c>
      <c r="D79" s="14" t="s">
        <v>21</v>
      </c>
      <c r="E79" s="14" t="s">
        <v>22</v>
      </c>
      <c r="F79" s="11">
        <f t="shared" si="1"/>
        <v>1102823</v>
      </c>
      <c r="G79" s="11">
        <v>-412232</v>
      </c>
      <c r="H79" s="11">
        <v>548738</v>
      </c>
      <c r="I79" s="11">
        <v>740353</v>
      </c>
      <c r="J79" s="11">
        <v>944489</v>
      </c>
      <c r="K79" s="11">
        <v>145851</v>
      </c>
      <c r="L79" s="11">
        <v>-864376</v>
      </c>
    </row>
    <row r="80" spans="1:12" ht="15" x14ac:dyDescent="0.25">
      <c r="A80" s="14" t="s">
        <v>68</v>
      </c>
      <c r="B80" s="14" t="s">
        <v>54</v>
      </c>
      <c r="C80" s="14" t="s">
        <v>55</v>
      </c>
      <c r="D80" s="14" t="s">
        <v>52</v>
      </c>
      <c r="E80" s="14" t="s">
        <v>31</v>
      </c>
      <c r="F80" s="11">
        <f t="shared" si="1"/>
        <v>-8413330</v>
      </c>
      <c r="G80" s="11">
        <v>-2128434</v>
      </c>
      <c r="H80" s="11">
        <v>-2524560</v>
      </c>
      <c r="I80" s="11">
        <v>-2099719</v>
      </c>
      <c r="J80" s="11">
        <v>-1430902</v>
      </c>
      <c r="K80" s="11">
        <v>-229715</v>
      </c>
      <c r="L80" s="12"/>
    </row>
    <row r="81" spans="1:12" ht="15" x14ac:dyDescent="0.25">
      <c r="A81" s="14" t="s">
        <v>68</v>
      </c>
      <c r="B81" s="14" t="s">
        <v>54</v>
      </c>
      <c r="C81" s="14" t="s">
        <v>55</v>
      </c>
      <c r="D81" s="14" t="s">
        <v>75</v>
      </c>
      <c r="E81" s="14" t="s">
        <v>31</v>
      </c>
      <c r="F81" s="11">
        <f t="shared" si="1"/>
        <v>-5195897</v>
      </c>
      <c r="G81" s="11">
        <v>-1299675</v>
      </c>
      <c r="H81" s="11">
        <v>-1344723</v>
      </c>
      <c r="I81" s="11">
        <v>-1189961</v>
      </c>
      <c r="J81" s="11">
        <v>-1132432</v>
      </c>
      <c r="K81" s="11">
        <v>-229106</v>
      </c>
      <c r="L81" s="12"/>
    </row>
    <row r="82" spans="1:12" ht="15" x14ac:dyDescent="0.25">
      <c r="A82" s="14" t="s">
        <v>68</v>
      </c>
      <c r="B82" s="14" t="s">
        <v>54</v>
      </c>
      <c r="C82" s="14" t="s">
        <v>55</v>
      </c>
      <c r="D82" s="14" t="s">
        <v>76</v>
      </c>
      <c r="E82" s="14" t="s">
        <v>31</v>
      </c>
      <c r="F82" s="11">
        <f t="shared" si="1"/>
        <v>-1312828</v>
      </c>
      <c r="G82" s="12"/>
      <c r="H82" s="12"/>
      <c r="I82" s="12"/>
      <c r="J82" s="12"/>
      <c r="K82" s="11">
        <v>-578019</v>
      </c>
      <c r="L82" s="11">
        <v>-734809</v>
      </c>
    </row>
    <row r="83" spans="1:12" ht="15" x14ac:dyDescent="0.25">
      <c r="A83" s="14" t="s">
        <v>68</v>
      </c>
      <c r="B83" s="14" t="s">
        <v>54</v>
      </c>
      <c r="C83" s="14" t="s">
        <v>55</v>
      </c>
      <c r="D83" s="14" t="s">
        <v>77</v>
      </c>
      <c r="E83" s="14" t="s">
        <v>31</v>
      </c>
      <c r="F83" s="11">
        <f t="shared" si="1"/>
        <v>-1298503</v>
      </c>
      <c r="G83" s="12"/>
      <c r="H83" s="12"/>
      <c r="I83" s="12"/>
      <c r="J83" s="12"/>
      <c r="K83" s="11">
        <v>-572990</v>
      </c>
      <c r="L83" s="11">
        <v>-725513</v>
      </c>
    </row>
    <row r="84" spans="1:12" ht="15" x14ac:dyDescent="0.25">
      <c r="A84" s="14" t="s">
        <v>68</v>
      </c>
      <c r="B84" s="14" t="s">
        <v>54</v>
      </c>
      <c r="C84" s="14" t="s">
        <v>55</v>
      </c>
      <c r="D84" s="14" t="s">
        <v>78</v>
      </c>
      <c r="E84" s="14" t="s">
        <v>31</v>
      </c>
      <c r="F84" s="11">
        <f t="shared" si="1"/>
        <v>-91188</v>
      </c>
      <c r="G84" s="11">
        <v>-19245</v>
      </c>
      <c r="H84" s="11">
        <v>-30202</v>
      </c>
      <c r="I84" s="11">
        <v>-21720</v>
      </c>
      <c r="J84" s="11">
        <v>-8830</v>
      </c>
      <c r="K84" s="11">
        <v>-5513</v>
      </c>
      <c r="L84" s="11">
        <v>-5678</v>
      </c>
    </row>
    <row r="85" spans="1:12" ht="15" x14ac:dyDescent="0.25">
      <c r="A85" s="14" t="s">
        <v>68</v>
      </c>
      <c r="B85" s="14" t="s">
        <v>54</v>
      </c>
      <c r="C85" s="14" t="s">
        <v>55</v>
      </c>
      <c r="D85" s="14" t="s">
        <v>79</v>
      </c>
      <c r="E85" s="14" t="s">
        <v>31</v>
      </c>
      <c r="F85" s="11">
        <f t="shared" si="1"/>
        <v>-25472</v>
      </c>
      <c r="G85" s="12"/>
      <c r="H85" s="12"/>
      <c r="I85" s="12"/>
      <c r="J85" s="12"/>
      <c r="K85" s="11">
        <v>-11318</v>
      </c>
      <c r="L85" s="11">
        <v>-14154</v>
      </c>
    </row>
    <row r="86" spans="1:12" ht="15" x14ac:dyDescent="0.25">
      <c r="A86" s="14"/>
      <c r="B86" s="14"/>
      <c r="C86" s="14"/>
      <c r="D86" s="14"/>
      <c r="E86" s="14"/>
      <c r="F86" s="11"/>
      <c r="G86" s="12"/>
      <c r="H86" s="12"/>
      <c r="I86" s="12"/>
      <c r="J86" s="12"/>
      <c r="K86" s="11"/>
      <c r="L86" s="11"/>
    </row>
    <row r="87" spans="1:12" ht="15" x14ac:dyDescent="0.25">
      <c r="A87" s="14" t="s">
        <v>80</v>
      </c>
      <c r="B87" s="14" t="s">
        <v>26</v>
      </c>
      <c r="C87" s="14" t="s">
        <v>27</v>
      </c>
      <c r="D87" s="14" t="s">
        <v>21</v>
      </c>
      <c r="E87" s="14" t="s">
        <v>22</v>
      </c>
      <c r="F87" s="11">
        <f t="shared" ref="F87:F107" si="2">+SUM(G87:L87)</f>
        <v>5348587</v>
      </c>
      <c r="G87" s="11">
        <v>-382769</v>
      </c>
      <c r="H87" s="11">
        <v>447579</v>
      </c>
      <c r="I87" s="11">
        <v>4006389</v>
      </c>
      <c r="J87" s="11">
        <v>1135276</v>
      </c>
      <c r="K87" s="11">
        <v>-485647</v>
      </c>
      <c r="L87" s="11">
        <v>627759</v>
      </c>
    </row>
    <row r="88" spans="1:12" ht="15" x14ac:dyDescent="0.25">
      <c r="A88" s="14" t="s">
        <v>80</v>
      </c>
      <c r="B88" s="14" t="s">
        <v>28</v>
      </c>
      <c r="C88" s="14" t="s">
        <v>29</v>
      </c>
      <c r="D88" s="14" t="s">
        <v>32</v>
      </c>
      <c r="E88" s="14" t="s">
        <v>31</v>
      </c>
      <c r="F88" s="11">
        <f t="shared" si="2"/>
        <v>-39340016</v>
      </c>
      <c r="G88" s="11">
        <v>-12177145</v>
      </c>
      <c r="H88" s="11">
        <v>-9987363</v>
      </c>
      <c r="I88" s="11">
        <v>-9243877</v>
      </c>
      <c r="J88" s="11">
        <v>-3905474</v>
      </c>
      <c r="K88" s="11">
        <v>-2425479</v>
      </c>
      <c r="L88" s="11">
        <v>-1600678</v>
      </c>
    </row>
    <row r="89" spans="1:12" ht="15" x14ac:dyDescent="0.25">
      <c r="A89" s="14" t="s">
        <v>80</v>
      </c>
      <c r="B89" s="14" t="s">
        <v>33</v>
      </c>
      <c r="C89" s="14" t="s">
        <v>34</v>
      </c>
      <c r="D89" s="14" t="s">
        <v>21</v>
      </c>
      <c r="E89" s="14" t="s">
        <v>22</v>
      </c>
      <c r="F89" s="11">
        <f t="shared" si="2"/>
        <v>4556708</v>
      </c>
      <c r="G89" s="11">
        <v>649955</v>
      </c>
      <c r="H89" s="11">
        <v>678975</v>
      </c>
      <c r="I89" s="11">
        <v>2313734</v>
      </c>
      <c r="J89" s="11">
        <v>880328</v>
      </c>
      <c r="K89" s="11">
        <v>-387975</v>
      </c>
      <c r="L89" s="11">
        <v>421691</v>
      </c>
    </row>
    <row r="90" spans="1:12" ht="15" x14ac:dyDescent="0.25">
      <c r="A90" s="14" t="s">
        <v>80</v>
      </c>
      <c r="B90" s="14" t="s">
        <v>35</v>
      </c>
      <c r="C90" s="14" t="s">
        <v>36</v>
      </c>
      <c r="D90" s="14" t="s">
        <v>81</v>
      </c>
      <c r="E90" s="14" t="s">
        <v>31</v>
      </c>
      <c r="F90" s="11">
        <f t="shared" si="2"/>
        <v>-467349</v>
      </c>
      <c r="G90" s="11">
        <v>-107290</v>
      </c>
      <c r="H90" s="11">
        <v>-109347</v>
      </c>
      <c r="I90" s="11">
        <v>-91609</v>
      </c>
      <c r="J90" s="11">
        <v>-72092</v>
      </c>
      <c r="K90" s="11">
        <v>-44959</v>
      </c>
      <c r="L90" s="11">
        <v>-42052</v>
      </c>
    </row>
    <row r="91" spans="1:12" ht="15" x14ac:dyDescent="0.25">
      <c r="A91" s="14" t="s">
        <v>80</v>
      </c>
      <c r="B91" s="14" t="s">
        <v>35</v>
      </c>
      <c r="C91" s="14" t="s">
        <v>36</v>
      </c>
      <c r="D91" s="14" t="s">
        <v>39</v>
      </c>
      <c r="E91" s="14" t="s">
        <v>31</v>
      </c>
      <c r="F91" s="11">
        <f t="shared" si="2"/>
        <v>-13324020</v>
      </c>
      <c r="G91" s="11">
        <v>-3962517</v>
      </c>
      <c r="H91" s="11">
        <v>-2987471</v>
      </c>
      <c r="I91" s="11">
        <v>-3314816</v>
      </c>
      <c r="J91" s="11">
        <v>-1337876</v>
      </c>
      <c r="K91" s="11">
        <v>-1020934</v>
      </c>
      <c r="L91" s="11">
        <v>-700406</v>
      </c>
    </row>
    <row r="92" spans="1:12" ht="15" x14ac:dyDescent="0.25">
      <c r="A92" s="14" t="s">
        <v>80</v>
      </c>
      <c r="B92" s="14" t="s">
        <v>35</v>
      </c>
      <c r="C92" s="14" t="s">
        <v>36</v>
      </c>
      <c r="D92" s="14" t="s">
        <v>82</v>
      </c>
      <c r="E92" s="14" t="s">
        <v>31</v>
      </c>
      <c r="F92" s="11">
        <f t="shared" si="2"/>
        <v>-271432</v>
      </c>
      <c r="G92" s="11">
        <v>-150691</v>
      </c>
      <c r="H92" s="11">
        <v>9111</v>
      </c>
      <c r="I92" s="11">
        <v>-65569</v>
      </c>
      <c r="J92" s="11">
        <v>-21841</v>
      </c>
      <c r="K92" s="11">
        <v>-21408</v>
      </c>
      <c r="L92" s="11">
        <v>-21034</v>
      </c>
    </row>
    <row r="93" spans="1:12" ht="15" x14ac:dyDescent="0.25">
      <c r="A93" s="14" t="s">
        <v>80</v>
      </c>
      <c r="B93" s="14" t="s">
        <v>35</v>
      </c>
      <c r="C93" s="14" t="s">
        <v>36</v>
      </c>
      <c r="D93" s="14" t="s">
        <v>32</v>
      </c>
      <c r="E93" s="14" t="s">
        <v>31</v>
      </c>
      <c r="F93" s="11">
        <f t="shared" si="2"/>
        <v>-12373538</v>
      </c>
      <c r="G93" s="11">
        <v>-4056846</v>
      </c>
      <c r="H93" s="11">
        <v>-3042218</v>
      </c>
      <c r="I93" s="11">
        <v>-3186573</v>
      </c>
      <c r="J93" s="11">
        <v>-1062428</v>
      </c>
      <c r="K93" s="11">
        <v>-604679</v>
      </c>
      <c r="L93" s="11">
        <v>-420794</v>
      </c>
    </row>
    <row r="94" spans="1:12" ht="15" x14ac:dyDescent="0.25">
      <c r="A94" s="14" t="s">
        <v>80</v>
      </c>
      <c r="B94" s="14" t="s">
        <v>35</v>
      </c>
      <c r="C94" s="14" t="s">
        <v>36</v>
      </c>
      <c r="D94" s="14" t="s">
        <v>83</v>
      </c>
      <c r="E94" s="14" t="s">
        <v>31</v>
      </c>
      <c r="F94" s="11">
        <f t="shared" si="2"/>
        <v>-488714</v>
      </c>
      <c r="G94" s="11">
        <v>-113277</v>
      </c>
      <c r="H94" s="11">
        <v>-116895</v>
      </c>
      <c r="I94" s="11">
        <v>-97793</v>
      </c>
      <c r="J94" s="11">
        <v>-73014</v>
      </c>
      <c r="K94" s="11">
        <v>-44537</v>
      </c>
      <c r="L94" s="11">
        <v>-43198</v>
      </c>
    </row>
    <row r="95" spans="1:12" ht="15" x14ac:dyDescent="0.25">
      <c r="A95" s="14" t="s">
        <v>80</v>
      </c>
      <c r="B95" s="14" t="s">
        <v>41</v>
      </c>
      <c r="C95" s="14" t="s">
        <v>42</v>
      </c>
      <c r="D95" s="14" t="s">
        <v>21</v>
      </c>
      <c r="E95" s="14" t="s">
        <v>22</v>
      </c>
      <c r="F95" s="11">
        <f t="shared" si="2"/>
        <v>99121</v>
      </c>
      <c r="G95" s="11">
        <v>17993</v>
      </c>
      <c r="H95" s="11">
        <v>16973</v>
      </c>
      <c r="I95" s="11">
        <v>31167</v>
      </c>
      <c r="J95" s="11">
        <v>37791</v>
      </c>
      <c r="K95" s="11">
        <v>-8387</v>
      </c>
      <c r="L95" s="11">
        <v>3584</v>
      </c>
    </row>
    <row r="96" spans="1:12" ht="15" x14ac:dyDescent="0.25">
      <c r="A96" s="14" t="s">
        <v>80</v>
      </c>
      <c r="B96" s="14" t="s">
        <v>43</v>
      </c>
      <c r="C96" s="14" t="s">
        <v>44</v>
      </c>
      <c r="D96" s="14" t="s">
        <v>21</v>
      </c>
      <c r="E96" s="14" t="s">
        <v>22</v>
      </c>
      <c r="F96" s="11">
        <f t="shared" si="2"/>
        <v>0</v>
      </c>
      <c r="G96" s="11">
        <v>-476467</v>
      </c>
      <c r="H96" s="11">
        <v>-367140</v>
      </c>
      <c r="I96" s="11">
        <v>-202814</v>
      </c>
      <c r="J96" s="11">
        <v>1046421</v>
      </c>
      <c r="K96" s="12"/>
      <c r="L96" s="12"/>
    </row>
    <row r="97" spans="1:12" ht="15" x14ac:dyDescent="0.25">
      <c r="A97" s="14" t="s">
        <v>80</v>
      </c>
      <c r="B97" s="14" t="s">
        <v>43</v>
      </c>
      <c r="C97" s="14" t="s">
        <v>44</v>
      </c>
      <c r="D97" s="14" t="s">
        <v>39</v>
      </c>
      <c r="E97" s="14" t="s">
        <v>31</v>
      </c>
      <c r="F97" s="11">
        <f t="shared" si="2"/>
        <v>-701774</v>
      </c>
      <c r="G97" s="11">
        <v>-194532</v>
      </c>
      <c r="H97" s="11">
        <v>-123946</v>
      </c>
      <c r="I97" s="11">
        <v>-233121</v>
      </c>
      <c r="J97" s="11">
        <v>-62399</v>
      </c>
      <c r="K97" s="11">
        <v>-40259</v>
      </c>
      <c r="L97" s="11">
        <v>-47517</v>
      </c>
    </row>
    <row r="98" spans="1:12" ht="15" x14ac:dyDescent="0.25">
      <c r="A98" s="14" t="s">
        <v>80</v>
      </c>
      <c r="B98" s="14" t="s">
        <v>43</v>
      </c>
      <c r="C98" s="14" t="s">
        <v>44</v>
      </c>
      <c r="D98" s="14" t="s">
        <v>32</v>
      </c>
      <c r="E98" s="14" t="s">
        <v>31</v>
      </c>
      <c r="F98" s="11">
        <f t="shared" si="2"/>
        <v>-30819</v>
      </c>
      <c r="G98" s="11">
        <v>5369</v>
      </c>
      <c r="H98" s="11">
        <v>-14033</v>
      </c>
      <c r="I98" s="11">
        <v>-17238</v>
      </c>
      <c r="J98" s="11">
        <v>-3350</v>
      </c>
      <c r="K98" s="11">
        <v>-1011</v>
      </c>
      <c r="L98" s="11">
        <v>-556</v>
      </c>
    </row>
    <row r="99" spans="1:12" ht="15" x14ac:dyDescent="0.25">
      <c r="A99" s="14" t="s">
        <v>80</v>
      </c>
      <c r="B99" s="14" t="s">
        <v>46</v>
      </c>
      <c r="C99" s="14" t="s">
        <v>47</v>
      </c>
      <c r="D99" s="14" t="s">
        <v>21</v>
      </c>
      <c r="E99" s="14" t="s">
        <v>22</v>
      </c>
      <c r="F99" s="11">
        <f t="shared" si="2"/>
        <v>-1765712</v>
      </c>
      <c r="G99" s="12"/>
      <c r="H99" s="12"/>
      <c r="I99" s="12"/>
      <c r="J99" s="11">
        <v>-1278471</v>
      </c>
      <c r="K99" s="11">
        <v>-226979</v>
      </c>
      <c r="L99" s="11">
        <v>-260262</v>
      </c>
    </row>
    <row r="100" spans="1:12" ht="15" x14ac:dyDescent="0.25">
      <c r="A100" s="14" t="s">
        <v>80</v>
      </c>
      <c r="B100" s="14" t="s">
        <v>54</v>
      </c>
      <c r="C100" s="14" t="s">
        <v>55</v>
      </c>
      <c r="D100" s="14" t="s">
        <v>21</v>
      </c>
      <c r="E100" s="14" t="s">
        <v>22</v>
      </c>
      <c r="F100" s="11">
        <f t="shared" si="2"/>
        <v>1156138</v>
      </c>
      <c r="G100" s="11">
        <v>-347211</v>
      </c>
      <c r="H100" s="11">
        <v>218042</v>
      </c>
      <c r="I100" s="11">
        <v>187965</v>
      </c>
      <c r="J100" s="11">
        <v>746341</v>
      </c>
      <c r="K100" s="11">
        <v>139449</v>
      </c>
      <c r="L100" s="11">
        <v>211552</v>
      </c>
    </row>
    <row r="101" spans="1:12" ht="15" x14ac:dyDescent="0.25">
      <c r="A101" s="14" t="s">
        <v>80</v>
      </c>
      <c r="B101" s="14" t="s">
        <v>54</v>
      </c>
      <c r="C101" s="14" t="s">
        <v>55</v>
      </c>
      <c r="D101" s="14" t="s">
        <v>53</v>
      </c>
      <c r="E101" s="14" t="s">
        <v>31</v>
      </c>
      <c r="F101" s="11">
        <f t="shared" si="2"/>
        <v>-15479518</v>
      </c>
      <c r="G101" s="11">
        <v>-2899010</v>
      </c>
      <c r="H101" s="11">
        <v>-3046594</v>
      </c>
      <c r="I101" s="11">
        <v>-2792276</v>
      </c>
      <c r="J101" s="11">
        <v>-2666227</v>
      </c>
      <c r="K101" s="11">
        <v>-2115403</v>
      </c>
      <c r="L101" s="11">
        <v>-1960008</v>
      </c>
    </row>
    <row r="102" spans="1:12" ht="15" x14ac:dyDescent="0.25">
      <c r="A102" s="14" t="s">
        <v>80</v>
      </c>
      <c r="B102" s="14" t="s">
        <v>54</v>
      </c>
      <c r="C102" s="14" t="s">
        <v>55</v>
      </c>
      <c r="D102" s="14" t="s">
        <v>62</v>
      </c>
      <c r="E102" s="14" t="s">
        <v>31</v>
      </c>
      <c r="F102" s="11">
        <f t="shared" si="2"/>
        <v>-4500909</v>
      </c>
      <c r="G102" s="11">
        <v>-1020887</v>
      </c>
      <c r="H102" s="11">
        <v>-1092976</v>
      </c>
      <c r="I102" s="11">
        <v>-926761</v>
      </c>
      <c r="J102" s="11">
        <v>-699557</v>
      </c>
      <c r="K102" s="11">
        <v>-400800</v>
      </c>
      <c r="L102" s="11">
        <v>-359928</v>
      </c>
    </row>
    <row r="103" spans="1:12" ht="15" x14ac:dyDescent="0.25">
      <c r="A103" s="14" t="s">
        <v>80</v>
      </c>
      <c r="B103" s="14" t="s">
        <v>54</v>
      </c>
      <c r="C103" s="14" t="s">
        <v>55</v>
      </c>
      <c r="D103" s="14" t="s">
        <v>63</v>
      </c>
      <c r="E103" s="14" t="s">
        <v>31</v>
      </c>
      <c r="F103" s="11">
        <f t="shared" si="2"/>
        <v>-1037853</v>
      </c>
      <c r="G103" s="11">
        <v>-140026</v>
      </c>
      <c r="H103" s="11">
        <v>-72410</v>
      </c>
      <c r="I103" s="11">
        <v>-160765</v>
      </c>
      <c r="J103" s="11">
        <v>-70396</v>
      </c>
      <c r="K103" s="11">
        <v>-559930</v>
      </c>
      <c r="L103" s="11">
        <v>-34326</v>
      </c>
    </row>
    <row r="104" spans="1:12" ht="15" x14ac:dyDescent="0.25">
      <c r="A104" s="14" t="s">
        <v>80</v>
      </c>
      <c r="B104" s="14" t="s">
        <v>54</v>
      </c>
      <c r="C104" s="14" t="s">
        <v>55</v>
      </c>
      <c r="D104" s="14" t="s">
        <v>84</v>
      </c>
      <c r="E104" s="14" t="s">
        <v>31</v>
      </c>
      <c r="F104" s="11">
        <f t="shared" si="2"/>
        <v>-469892</v>
      </c>
      <c r="G104" s="12"/>
      <c r="H104" s="12"/>
      <c r="I104" s="12"/>
      <c r="J104" s="12"/>
      <c r="K104" s="11">
        <v>-469892</v>
      </c>
      <c r="L104" s="12"/>
    </row>
    <row r="105" spans="1:12" ht="15" x14ac:dyDescent="0.25">
      <c r="A105" s="14" t="s">
        <v>80</v>
      </c>
      <c r="B105" s="14" t="s">
        <v>54</v>
      </c>
      <c r="C105" s="14" t="s">
        <v>55</v>
      </c>
      <c r="D105" s="14" t="s">
        <v>66</v>
      </c>
      <c r="E105" s="14" t="s">
        <v>31</v>
      </c>
      <c r="F105" s="11">
        <f t="shared" si="2"/>
        <v>-123267</v>
      </c>
      <c r="G105" s="11">
        <v>-35291</v>
      </c>
      <c r="H105" s="11">
        <v>-35794</v>
      </c>
      <c r="I105" s="11">
        <v>-28876</v>
      </c>
      <c r="J105" s="11">
        <v>-17330</v>
      </c>
      <c r="K105" s="11">
        <v>-4022</v>
      </c>
      <c r="L105" s="11">
        <v>-1954</v>
      </c>
    </row>
    <row r="106" spans="1:12" ht="15" x14ac:dyDescent="0.25">
      <c r="A106" s="14" t="s">
        <v>80</v>
      </c>
      <c r="B106" s="14" t="s">
        <v>54</v>
      </c>
      <c r="C106" s="14" t="s">
        <v>55</v>
      </c>
      <c r="D106" s="14" t="s">
        <v>67</v>
      </c>
      <c r="E106" s="14" t="s">
        <v>31</v>
      </c>
      <c r="F106" s="11">
        <f t="shared" si="2"/>
        <v>-26570</v>
      </c>
      <c r="G106" s="11">
        <v>-182253</v>
      </c>
      <c r="H106" s="11">
        <v>-48074</v>
      </c>
      <c r="I106" s="11">
        <v>-233548</v>
      </c>
      <c r="J106" s="11">
        <v>-42160</v>
      </c>
      <c r="K106" s="11">
        <v>484130</v>
      </c>
      <c r="L106" s="11">
        <v>-4665</v>
      </c>
    </row>
    <row r="107" spans="1:12" ht="15" x14ac:dyDescent="0.25">
      <c r="A107" s="14" t="s">
        <v>80</v>
      </c>
      <c r="B107" s="14" t="s">
        <v>54</v>
      </c>
      <c r="C107" s="14" t="s">
        <v>55</v>
      </c>
      <c r="D107" s="14" t="s">
        <v>85</v>
      </c>
      <c r="E107" s="14" t="s">
        <v>31</v>
      </c>
      <c r="F107" s="11">
        <f t="shared" si="2"/>
        <v>467969</v>
      </c>
      <c r="G107" s="12"/>
      <c r="H107" s="12"/>
      <c r="I107" s="11">
        <v>-1390</v>
      </c>
      <c r="J107" s="11">
        <v>-533</v>
      </c>
      <c r="K107" s="11">
        <v>469892</v>
      </c>
      <c r="L107" s="12"/>
    </row>
    <row r="108" spans="1:12" ht="15" x14ac:dyDescent="0.25">
      <c r="A108" s="14"/>
      <c r="B108" s="14"/>
      <c r="C108" s="14"/>
      <c r="D108" s="14"/>
      <c r="E108" s="14"/>
      <c r="F108" s="11"/>
      <c r="G108" s="12"/>
      <c r="H108" s="12"/>
      <c r="I108" s="11"/>
      <c r="J108" s="11"/>
      <c r="K108" s="11"/>
      <c r="L108" s="12"/>
    </row>
    <row r="109" spans="1:12" ht="15" x14ac:dyDescent="0.25">
      <c r="A109" s="14" t="s">
        <v>86</v>
      </c>
      <c r="B109" s="14" t="s">
        <v>26</v>
      </c>
      <c r="C109" s="14" t="s">
        <v>27</v>
      </c>
      <c r="D109" s="14" t="s">
        <v>21</v>
      </c>
      <c r="E109" s="14" t="s">
        <v>22</v>
      </c>
      <c r="F109" s="11">
        <f t="shared" ref="F109:F123" si="3">+SUM(G109:L109)</f>
        <v>324332</v>
      </c>
      <c r="G109" s="11">
        <v>35546</v>
      </c>
      <c r="H109" s="11">
        <v>40187</v>
      </c>
      <c r="I109" s="11">
        <v>168430</v>
      </c>
      <c r="J109" s="11">
        <v>66417</v>
      </c>
      <c r="K109" s="11">
        <v>-19696</v>
      </c>
      <c r="L109" s="11">
        <v>33448</v>
      </c>
    </row>
    <row r="110" spans="1:12" ht="15" x14ac:dyDescent="0.25">
      <c r="A110" s="14" t="s">
        <v>86</v>
      </c>
      <c r="B110" s="14" t="s">
        <v>28</v>
      </c>
      <c r="C110" s="14" t="s">
        <v>29</v>
      </c>
      <c r="D110" s="14" t="s">
        <v>32</v>
      </c>
      <c r="E110" s="14" t="s">
        <v>31</v>
      </c>
      <c r="F110" s="11">
        <f t="shared" si="3"/>
        <v>-1948772</v>
      </c>
      <c r="G110" s="11">
        <v>-601116</v>
      </c>
      <c r="H110" s="11">
        <v>-462019</v>
      </c>
      <c r="I110" s="11">
        <v>-513373</v>
      </c>
      <c r="J110" s="11">
        <v>-197762</v>
      </c>
      <c r="K110" s="11">
        <v>-112696</v>
      </c>
      <c r="L110" s="11">
        <v>-61806</v>
      </c>
    </row>
    <row r="111" spans="1:12" ht="15" x14ac:dyDescent="0.25">
      <c r="A111" s="14" t="s">
        <v>86</v>
      </c>
      <c r="B111" s="14" t="s">
        <v>33</v>
      </c>
      <c r="C111" s="14" t="s">
        <v>34</v>
      </c>
      <c r="D111" s="14" t="s">
        <v>21</v>
      </c>
      <c r="E111" s="14" t="s">
        <v>22</v>
      </c>
      <c r="F111" s="11">
        <f t="shared" si="3"/>
        <v>367983</v>
      </c>
      <c r="G111" s="11">
        <v>149672</v>
      </c>
      <c r="H111" s="11">
        <v>36928</v>
      </c>
      <c r="I111" s="11">
        <v>133444</v>
      </c>
      <c r="J111" s="11">
        <v>47307</v>
      </c>
      <c r="K111" s="11">
        <v>-15158</v>
      </c>
      <c r="L111" s="11">
        <v>15790</v>
      </c>
    </row>
    <row r="112" spans="1:12" ht="15" x14ac:dyDescent="0.25">
      <c r="A112" s="14" t="s">
        <v>86</v>
      </c>
      <c r="B112" s="14" t="s">
        <v>35</v>
      </c>
      <c r="C112" s="14" t="s">
        <v>36</v>
      </c>
      <c r="D112" s="14" t="s">
        <v>39</v>
      </c>
      <c r="E112" s="14" t="s">
        <v>31</v>
      </c>
      <c r="F112" s="11">
        <f t="shared" si="3"/>
        <v>-351399</v>
      </c>
      <c r="G112" s="11">
        <v>-120084</v>
      </c>
      <c r="H112" s="11">
        <v>-87887</v>
      </c>
      <c r="I112" s="11">
        <v>-85988</v>
      </c>
      <c r="J112" s="11">
        <v>-37403</v>
      </c>
      <c r="K112" s="11">
        <v>-4689</v>
      </c>
      <c r="L112" s="11">
        <v>-15348</v>
      </c>
    </row>
    <row r="113" spans="1:12" ht="15" x14ac:dyDescent="0.25">
      <c r="A113" s="14" t="s">
        <v>86</v>
      </c>
      <c r="B113" s="14" t="s">
        <v>35</v>
      </c>
      <c r="C113" s="14" t="s">
        <v>36</v>
      </c>
      <c r="D113" s="14" t="s">
        <v>32</v>
      </c>
      <c r="E113" s="14" t="s">
        <v>31</v>
      </c>
      <c r="F113" s="11">
        <f t="shared" si="3"/>
        <v>-1067833</v>
      </c>
      <c r="G113" s="11">
        <v>-343992</v>
      </c>
      <c r="H113" s="11">
        <v>-258690</v>
      </c>
      <c r="I113" s="11">
        <v>-263107</v>
      </c>
      <c r="J113" s="11">
        <v>-84895</v>
      </c>
      <c r="K113" s="11">
        <v>-71162</v>
      </c>
      <c r="L113" s="11">
        <v>-45987</v>
      </c>
    </row>
    <row r="114" spans="1:12" ht="15" x14ac:dyDescent="0.25">
      <c r="A114" s="14" t="s">
        <v>86</v>
      </c>
      <c r="B114" s="14" t="s">
        <v>41</v>
      </c>
      <c r="C114" s="14" t="s">
        <v>42</v>
      </c>
      <c r="D114" s="14" t="s">
        <v>21</v>
      </c>
      <c r="E114" s="14" t="s">
        <v>22</v>
      </c>
      <c r="F114" s="11">
        <f t="shared" si="3"/>
        <v>166168</v>
      </c>
      <c r="G114" s="11">
        <v>-22091</v>
      </c>
      <c r="H114" s="11">
        <v>152646</v>
      </c>
      <c r="I114" s="11">
        <v>-8701</v>
      </c>
      <c r="J114" s="11">
        <v>-9416</v>
      </c>
      <c r="K114" s="11">
        <v>-16949</v>
      </c>
      <c r="L114" s="11">
        <v>70679</v>
      </c>
    </row>
    <row r="115" spans="1:12" ht="15" x14ac:dyDescent="0.25">
      <c r="A115" s="14" t="s">
        <v>86</v>
      </c>
      <c r="B115" s="14" t="s">
        <v>43</v>
      </c>
      <c r="C115" s="14" t="s">
        <v>44</v>
      </c>
      <c r="D115" s="14" t="s">
        <v>21</v>
      </c>
      <c r="E115" s="14" t="s">
        <v>22</v>
      </c>
      <c r="F115" s="11">
        <f t="shared" si="3"/>
        <v>0</v>
      </c>
      <c r="G115" s="11">
        <v>-15812</v>
      </c>
      <c r="H115" s="11">
        <v>-9740</v>
      </c>
      <c r="I115" s="11">
        <v>-5904</v>
      </c>
      <c r="J115" s="11">
        <v>31456</v>
      </c>
      <c r="K115" s="12"/>
      <c r="L115" s="12"/>
    </row>
    <row r="116" spans="1:12" ht="15" x14ac:dyDescent="0.25">
      <c r="A116" s="14" t="s">
        <v>86</v>
      </c>
      <c r="B116" s="14" t="s">
        <v>43</v>
      </c>
      <c r="C116" s="14" t="s">
        <v>44</v>
      </c>
      <c r="D116" s="14" t="s">
        <v>81</v>
      </c>
      <c r="E116" s="14" t="s">
        <v>31</v>
      </c>
      <c r="F116" s="11">
        <f t="shared" si="3"/>
        <v>-302328</v>
      </c>
      <c r="G116" s="11">
        <v>-146376</v>
      </c>
      <c r="H116" s="11">
        <v>-23441</v>
      </c>
      <c r="I116" s="11">
        <v>-36435</v>
      </c>
      <c r="J116" s="11">
        <v>-48384</v>
      </c>
      <c r="K116" s="11">
        <v>-28760</v>
      </c>
      <c r="L116" s="11">
        <v>-18932</v>
      </c>
    </row>
    <row r="117" spans="1:12" ht="15" x14ac:dyDescent="0.25">
      <c r="A117" s="14" t="s">
        <v>86</v>
      </c>
      <c r="B117" s="14" t="s">
        <v>43</v>
      </c>
      <c r="C117" s="14" t="s">
        <v>44</v>
      </c>
      <c r="D117" s="14" t="s">
        <v>39</v>
      </c>
      <c r="E117" s="14" t="s">
        <v>31</v>
      </c>
      <c r="F117" s="11">
        <f t="shared" si="3"/>
        <v>-916280</v>
      </c>
      <c r="G117" s="11">
        <v>-222859</v>
      </c>
      <c r="H117" s="11">
        <v>-44269</v>
      </c>
      <c r="I117" s="11">
        <v>-220490</v>
      </c>
      <c r="J117" s="11">
        <v>-294518</v>
      </c>
      <c r="K117" s="11">
        <v>-131770</v>
      </c>
      <c r="L117" s="11">
        <v>-2374</v>
      </c>
    </row>
    <row r="118" spans="1:12" ht="15" x14ac:dyDescent="0.25">
      <c r="A118" s="14" t="s">
        <v>86</v>
      </c>
      <c r="B118" s="14" t="s">
        <v>43</v>
      </c>
      <c r="C118" s="14" t="s">
        <v>44</v>
      </c>
      <c r="D118" s="14" t="s">
        <v>32</v>
      </c>
      <c r="E118" s="14" t="s">
        <v>31</v>
      </c>
      <c r="F118" s="11">
        <f t="shared" si="3"/>
        <v>-27457</v>
      </c>
      <c r="G118" s="11">
        <v>-10357</v>
      </c>
      <c r="H118" s="11">
        <v>-5983</v>
      </c>
      <c r="I118" s="11">
        <v>-5345</v>
      </c>
      <c r="J118" s="11">
        <v>-4441</v>
      </c>
      <c r="K118" s="11">
        <v>-919</v>
      </c>
      <c r="L118" s="11">
        <v>-412</v>
      </c>
    </row>
    <row r="119" spans="1:12" ht="15" x14ac:dyDescent="0.25">
      <c r="A119" s="14" t="s">
        <v>86</v>
      </c>
      <c r="B119" s="14" t="s">
        <v>46</v>
      </c>
      <c r="C119" s="14" t="s">
        <v>47</v>
      </c>
      <c r="D119" s="14" t="s">
        <v>21</v>
      </c>
      <c r="E119" s="14" t="s">
        <v>22</v>
      </c>
      <c r="F119" s="11">
        <f t="shared" si="3"/>
        <v>-57954</v>
      </c>
      <c r="G119" s="12"/>
      <c r="H119" s="12"/>
      <c r="I119" s="12"/>
      <c r="J119" s="11">
        <v>-41513</v>
      </c>
      <c r="K119" s="11">
        <v>-7408</v>
      </c>
      <c r="L119" s="11">
        <v>-9033</v>
      </c>
    </row>
    <row r="120" spans="1:12" ht="15" x14ac:dyDescent="0.25">
      <c r="A120" s="14" t="s">
        <v>86</v>
      </c>
      <c r="B120" s="14" t="s">
        <v>54</v>
      </c>
      <c r="C120" s="14" t="s">
        <v>55</v>
      </c>
      <c r="D120" s="14" t="s">
        <v>21</v>
      </c>
      <c r="E120" s="14" t="s">
        <v>22</v>
      </c>
      <c r="F120" s="11">
        <f t="shared" si="3"/>
        <v>463001</v>
      </c>
      <c r="G120" s="11">
        <v>50287</v>
      </c>
      <c r="H120" s="11">
        <v>91071</v>
      </c>
      <c r="I120" s="11">
        <v>59775</v>
      </c>
      <c r="J120" s="11">
        <v>222062</v>
      </c>
      <c r="K120" s="11">
        <v>28154</v>
      </c>
      <c r="L120" s="11">
        <v>11652</v>
      </c>
    </row>
    <row r="121" spans="1:12" ht="15" x14ac:dyDescent="0.25">
      <c r="A121" s="14" t="s">
        <v>86</v>
      </c>
      <c r="B121" s="14" t="s">
        <v>54</v>
      </c>
      <c r="C121" s="14" t="s">
        <v>55</v>
      </c>
      <c r="D121" s="14" t="s">
        <v>53</v>
      </c>
      <c r="E121" s="14" t="s">
        <v>31</v>
      </c>
      <c r="F121" s="11">
        <f t="shared" si="3"/>
        <v>-5890668</v>
      </c>
      <c r="G121" s="11">
        <v>-1187408</v>
      </c>
      <c r="H121" s="11">
        <v>-1137637</v>
      </c>
      <c r="I121" s="11">
        <v>-1051273</v>
      </c>
      <c r="J121" s="11">
        <v>-991466</v>
      </c>
      <c r="K121" s="11">
        <v>-774701</v>
      </c>
      <c r="L121" s="11">
        <v>-748183</v>
      </c>
    </row>
    <row r="122" spans="1:12" ht="15" x14ac:dyDescent="0.25">
      <c r="A122" s="14" t="s">
        <v>86</v>
      </c>
      <c r="B122" s="14" t="s">
        <v>54</v>
      </c>
      <c r="C122" s="14" t="s">
        <v>55</v>
      </c>
      <c r="D122" s="14" t="s">
        <v>62</v>
      </c>
      <c r="E122" s="14" t="s">
        <v>31</v>
      </c>
      <c r="F122" s="11">
        <f t="shared" si="3"/>
        <v>-63009</v>
      </c>
      <c r="G122" s="11">
        <v>-16370</v>
      </c>
      <c r="H122" s="11">
        <v>-16483</v>
      </c>
      <c r="I122" s="11">
        <v>-13246</v>
      </c>
      <c r="J122" s="11">
        <v>-9853</v>
      </c>
      <c r="K122" s="11">
        <v>-4733</v>
      </c>
      <c r="L122" s="11">
        <v>-2324</v>
      </c>
    </row>
    <row r="123" spans="1:12" ht="15" x14ac:dyDescent="0.25">
      <c r="A123" s="14" t="s">
        <v>86</v>
      </c>
      <c r="B123" s="14" t="s">
        <v>54</v>
      </c>
      <c r="C123" s="14" t="s">
        <v>55</v>
      </c>
      <c r="D123" s="14" t="s">
        <v>66</v>
      </c>
      <c r="E123" s="14" t="s">
        <v>31</v>
      </c>
      <c r="F123" s="11">
        <f t="shared" si="3"/>
        <v>-30691</v>
      </c>
      <c r="G123" s="11">
        <v>-4837</v>
      </c>
      <c r="H123" s="11">
        <v>-4208</v>
      </c>
      <c r="I123" s="11">
        <v>-2738</v>
      </c>
      <c r="J123" s="11">
        <v>-6163</v>
      </c>
      <c r="K123" s="11">
        <v>-5986</v>
      </c>
      <c r="L123" s="11">
        <v>-6759</v>
      </c>
    </row>
    <row r="125" spans="1:12" ht="15.75" thickBot="1" x14ac:dyDescent="0.3">
      <c r="C125" t="s">
        <v>87</v>
      </c>
      <c r="F125" s="13">
        <f t="shared" ref="F125:L125" si="4">+SUM(F8:F123)</f>
        <v>-1017738136</v>
      </c>
      <c r="G125" s="13">
        <f t="shared" si="4"/>
        <v>-284300480</v>
      </c>
      <c r="H125" s="13">
        <f t="shared" si="4"/>
        <v>-242615956</v>
      </c>
      <c r="I125" s="13">
        <f t="shared" si="4"/>
        <v>-177335958</v>
      </c>
      <c r="J125" s="13">
        <f t="shared" si="4"/>
        <v>-123483572</v>
      </c>
      <c r="K125" s="13">
        <f t="shared" si="4"/>
        <v>-96709408</v>
      </c>
      <c r="L125" s="13">
        <f t="shared" si="4"/>
        <v>-93292762</v>
      </c>
    </row>
    <row r="126" spans="1:12" ht="13.5" thickTop="1" x14ac:dyDescent="0.2">
      <c r="F126" s="9"/>
      <c r="G126" s="9"/>
      <c r="H126" s="9"/>
      <c r="I126" s="9"/>
      <c r="J126" s="9"/>
      <c r="K126" s="9"/>
      <c r="L126" s="9"/>
    </row>
    <row r="127" spans="1:12" x14ac:dyDescent="0.2">
      <c r="A127" s="8" t="s">
        <v>88</v>
      </c>
      <c r="F127" s="9"/>
      <c r="G127" s="9"/>
      <c r="H127" s="9"/>
      <c r="I127" s="9"/>
      <c r="J127" s="9"/>
      <c r="K127" s="9"/>
      <c r="L127" s="9"/>
    </row>
    <row r="129" spans="1:12" ht="15" x14ac:dyDescent="0.25">
      <c r="A129" s="14" t="s">
        <v>18</v>
      </c>
      <c r="B129" s="14" t="s">
        <v>89</v>
      </c>
      <c r="C129" s="14" t="s">
        <v>90</v>
      </c>
      <c r="D129" s="14" t="s">
        <v>21</v>
      </c>
      <c r="E129" s="14" t="s">
        <v>31</v>
      </c>
      <c r="F129" s="16">
        <f>+SUM(G129:L129)</f>
        <v>-3347.67</v>
      </c>
      <c r="G129" s="15"/>
      <c r="H129" s="15"/>
      <c r="I129" s="15"/>
      <c r="J129" s="16">
        <v>-3347.67</v>
      </c>
      <c r="K129" s="15"/>
      <c r="L129" s="15"/>
    </row>
    <row r="130" spans="1:12" ht="15" x14ac:dyDescent="0.25">
      <c r="A130" s="14" t="s">
        <v>18</v>
      </c>
      <c r="B130" s="14" t="s">
        <v>89</v>
      </c>
      <c r="C130" s="14" t="s">
        <v>90</v>
      </c>
      <c r="D130" s="14" t="s">
        <v>21</v>
      </c>
      <c r="E130" s="14" t="s">
        <v>22</v>
      </c>
      <c r="F130" s="16">
        <f>+SUM(G130:L130)</f>
        <v>3347.67</v>
      </c>
      <c r="G130" s="15"/>
      <c r="H130" s="15"/>
      <c r="I130" s="15"/>
      <c r="J130" s="16">
        <v>3347.67</v>
      </c>
      <c r="K130" s="15"/>
      <c r="L130" s="15"/>
    </row>
    <row r="131" spans="1:12" ht="15" x14ac:dyDescent="0.25">
      <c r="A131" s="14"/>
      <c r="B131" s="14"/>
      <c r="C131" s="14"/>
      <c r="D131" s="14"/>
      <c r="E131" s="14"/>
      <c r="F131" s="16"/>
      <c r="G131" s="15"/>
      <c r="H131" s="15"/>
      <c r="I131" s="15"/>
      <c r="J131" s="16"/>
      <c r="K131" s="15"/>
      <c r="L131" s="15"/>
    </row>
    <row r="132" spans="1:12" ht="15" x14ac:dyDescent="0.25">
      <c r="A132" s="14" t="s">
        <v>25</v>
      </c>
      <c r="B132" s="14" t="s">
        <v>91</v>
      </c>
      <c r="C132" s="14" t="s">
        <v>92</v>
      </c>
      <c r="D132" s="14" t="s">
        <v>30</v>
      </c>
      <c r="E132" s="14" t="s">
        <v>31</v>
      </c>
      <c r="F132" s="16">
        <f t="shared" ref="F132:F163" si="5">+SUM(G132:L132)</f>
        <v>-95305712.929999977</v>
      </c>
      <c r="G132" s="16">
        <v>-27154228.610000007</v>
      </c>
      <c r="H132" s="16">
        <v>-25189393.059999984</v>
      </c>
      <c r="I132" s="16">
        <v>-23340110.67999997</v>
      </c>
      <c r="J132" s="16">
        <v>-9242669.7000000011</v>
      </c>
      <c r="K132" s="16">
        <v>-5529395.9599999962</v>
      </c>
      <c r="L132" s="16">
        <v>-4849914.9200000102</v>
      </c>
    </row>
    <row r="133" spans="1:12" ht="15" x14ac:dyDescent="0.25">
      <c r="A133" s="14" t="s">
        <v>25</v>
      </c>
      <c r="B133" s="14" t="s">
        <v>91</v>
      </c>
      <c r="C133" s="14" t="s">
        <v>92</v>
      </c>
      <c r="D133" s="14" t="s">
        <v>32</v>
      </c>
      <c r="E133" s="14" t="s">
        <v>31</v>
      </c>
      <c r="F133" s="16">
        <f t="shared" si="5"/>
        <v>-157557099.67999983</v>
      </c>
      <c r="G133" s="16">
        <v>-45806247.859999985</v>
      </c>
      <c r="H133" s="16">
        <v>-41434088.649999946</v>
      </c>
      <c r="I133" s="16">
        <v>-38809543.11999993</v>
      </c>
      <c r="J133" s="16">
        <v>-15632469.999999998</v>
      </c>
      <c r="K133" s="16">
        <v>-8303750.2600000026</v>
      </c>
      <c r="L133" s="16">
        <v>-7570999.7900000019</v>
      </c>
    </row>
    <row r="134" spans="1:12" ht="15" x14ac:dyDescent="0.25">
      <c r="A134" s="14" t="s">
        <v>25</v>
      </c>
      <c r="B134" s="14" t="s">
        <v>93</v>
      </c>
      <c r="C134" s="14" t="s">
        <v>94</v>
      </c>
      <c r="D134" s="14" t="s">
        <v>21</v>
      </c>
      <c r="E134" s="14" t="s">
        <v>22</v>
      </c>
      <c r="F134" s="16">
        <f t="shared" si="5"/>
        <v>5150637.8599999994</v>
      </c>
      <c r="G134" s="16">
        <v>-634520.91000000015</v>
      </c>
      <c r="H134" s="16">
        <v>433842.87000000011</v>
      </c>
      <c r="I134" s="16">
        <v>3897999.12</v>
      </c>
      <c r="J134" s="16">
        <v>1290684.19</v>
      </c>
      <c r="K134" s="16">
        <v>-277877.62000000011</v>
      </c>
      <c r="L134" s="16">
        <v>440510.20999999996</v>
      </c>
    </row>
    <row r="135" spans="1:12" ht="15" x14ac:dyDescent="0.25">
      <c r="A135" s="14" t="s">
        <v>25</v>
      </c>
      <c r="B135" s="14" t="s">
        <v>95</v>
      </c>
      <c r="C135" s="14" t="s">
        <v>96</v>
      </c>
      <c r="D135" s="14" t="s">
        <v>21</v>
      </c>
      <c r="E135" s="14" t="s">
        <v>22</v>
      </c>
      <c r="F135" s="16">
        <f t="shared" si="5"/>
        <v>24443187.949999996</v>
      </c>
      <c r="G135" s="16">
        <v>-3438214.87</v>
      </c>
      <c r="H135" s="16">
        <v>7155184.7599999998</v>
      </c>
      <c r="I135" s="16">
        <v>17241689.149999999</v>
      </c>
      <c r="J135" s="16">
        <v>5498193.3099999996</v>
      </c>
      <c r="K135" s="16">
        <v>-1082568.98</v>
      </c>
      <c r="L135" s="16">
        <v>-931095.42</v>
      </c>
    </row>
    <row r="136" spans="1:12" ht="15" x14ac:dyDescent="0.25">
      <c r="A136" s="14" t="s">
        <v>25</v>
      </c>
      <c r="B136" s="14" t="s">
        <v>97</v>
      </c>
      <c r="C136" s="14" t="s">
        <v>98</v>
      </c>
      <c r="D136" s="14" t="s">
        <v>21</v>
      </c>
      <c r="E136" s="14" t="s">
        <v>22</v>
      </c>
      <c r="F136" s="16">
        <f t="shared" si="5"/>
        <v>247079</v>
      </c>
      <c r="G136" s="16">
        <v>1214495</v>
      </c>
      <c r="H136" s="16">
        <v>763758</v>
      </c>
      <c r="I136" s="16">
        <v>705307</v>
      </c>
      <c r="J136" s="16">
        <v>-553954</v>
      </c>
      <c r="K136" s="16">
        <v>-938704</v>
      </c>
      <c r="L136" s="16">
        <v>-943823</v>
      </c>
    </row>
    <row r="137" spans="1:12" ht="15" x14ac:dyDescent="0.25">
      <c r="A137" s="14" t="s">
        <v>25</v>
      </c>
      <c r="B137" s="14" t="s">
        <v>99</v>
      </c>
      <c r="C137" s="14" t="s">
        <v>100</v>
      </c>
      <c r="D137" s="14" t="s">
        <v>21</v>
      </c>
      <c r="E137" s="14" t="s">
        <v>31</v>
      </c>
      <c r="F137" s="16">
        <f t="shared" si="5"/>
        <v>-218514.94</v>
      </c>
      <c r="G137" s="16">
        <v>-58811.98</v>
      </c>
      <c r="H137" s="16">
        <v>-8442.07</v>
      </c>
      <c r="I137" s="16">
        <v>-3701.7200000000003</v>
      </c>
      <c r="J137" s="16">
        <v>-10057.800000000001</v>
      </c>
      <c r="K137" s="16">
        <v>-47290.28</v>
      </c>
      <c r="L137" s="16">
        <v>-90211.09</v>
      </c>
    </row>
    <row r="138" spans="1:12" ht="15" x14ac:dyDescent="0.25">
      <c r="A138" s="14" t="s">
        <v>25</v>
      </c>
      <c r="B138" s="14" t="s">
        <v>99</v>
      </c>
      <c r="C138" s="14" t="s">
        <v>100</v>
      </c>
      <c r="D138" s="14" t="s">
        <v>21</v>
      </c>
      <c r="E138" s="14" t="s">
        <v>22</v>
      </c>
      <c r="F138" s="16">
        <f t="shared" si="5"/>
        <v>218514.94</v>
      </c>
      <c r="G138" s="16">
        <v>58811.98</v>
      </c>
      <c r="H138" s="16">
        <v>8442.07</v>
      </c>
      <c r="I138" s="16">
        <v>3701.7200000000003</v>
      </c>
      <c r="J138" s="16">
        <v>10057.800000000001</v>
      </c>
      <c r="K138" s="16">
        <v>47290.28</v>
      </c>
      <c r="L138" s="16">
        <v>90211.09</v>
      </c>
    </row>
    <row r="139" spans="1:12" ht="15" x14ac:dyDescent="0.25">
      <c r="A139" s="14" t="s">
        <v>25</v>
      </c>
      <c r="B139" s="14" t="s">
        <v>99</v>
      </c>
      <c r="C139" s="14" t="s">
        <v>100</v>
      </c>
      <c r="D139" s="14" t="s">
        <v>30</v>
      </c>
      <c r="E139" s="14" t="s">
        <v>31</v>
      </c>
      <c r="F139" s="16">
        <f t="shared" si="5"/>
        <v>-70407.890000000014</v>
      </c>
      <c r="G139" s="16">
        <v>-19361.090000000004</v>
      </c>
      <c r="H139" s="16">
        <v>-19222.969999999994</v>
      </c>
      <c r="I139" s="16">
        <v>-16207.510000000006</v>
      </c>
      <c r="J139" s="16">
        <v>-7384.95</v>
      </c>
      <c r="K139" s="16">
        <v>-4135.41</v>
      </c>
      <c r="L139" s="16">
        <v>-4095.96</v>
      </c>
    </row>
    <row r="140" spans="1:12" ht="15" x14ac:dyDescent="0.25">
      <c r="A140" s="14" t="s">
        <v>25</v>
      </c>
      <c r="B140" s="14" t="s">
        <v>99</v>
      </c>
      <c r="C140" s="14" t="s">
        <v>100</v>
      </c>
      <c r="D140" s="14" t="s">
        <v>37</v>
      </c>
      <c r="E140" s="14" t="s">
        <v>31</v>
      </c>
      <c r="F140" s="16">
        <f t="shared" si="5"/>
        <v>-37981024.250000007</v>
      </c>
      <c r="G140" s="16">
        <v>-10914289.969999999</v>
      </c>
      <c r="H140" s="16">
        <v>-10832568.090000005</v>
      </c>
      <c r="I140" s="16">
        <v>-9580083.7500000075</v>
      </c>
      <c r="J140" s="16">
        <v>-3364201.5799999991</v>
      </c>
      <c r="K140" s="16">
        <v>-1756829.9899999984</v>
      </c>
      <c r="L140" s="16">
        <v>-1533050.8700000008</v>
      </c>
    </row>
    <row r="141" spans="1:12" ht="15" x14ac:dyDescent="0.25">
      <c r="A141" s="14" t="s">
        <v>25</v>
      </c>
      <c r="B141" s="14" t="s">
        <v>99</v>
      </c>
      <c r="C141" s="14" t="s">
        <v>100</v>
      </c>
      <c r="D141" s="14" t="s">
        <v>38</v>
      </c>
      <c r="E141" s="14" t="s">
        <v>31</v>
      </c>
      <c r="F141" s="16">
        <f t="shared" si="5"/>
        <v>-225660.38</v>
      </c>
      <c r="G141" s="16">
        <v>-29963.170000000006</v>
      </c>
      <c r="H141" s="16">
        <v>-9890.9800000000014</v>
      </c>
      <c r="I141" s="16">
        <v>-6241.2899999999991</v>
      </c>
      <c r="J141" s="16">
        <v>-6903.7699999999995</v>
      </c>
      <c r="K141" s="16">
        <v>-65957.39</v>
      </c>
      <c r="L141" s="16">
        <v>-106703.78000000001</v>
      </c>
    </row>
    <row r="142" spans="1:12" ht="15" x14ac:dyDescent="0.25">
      <c r="A142" s="14" t="s">
        <v>25</v>
      </c>
      <c r="B142" s="14" t="s">
        <v>99</v>
      </c>
      <c r="C142" s="14" t="s">
        <v>100</v>
      </c>
      <c r="D142" s="14" t="s">
        <v>39</v>
      </c>
      <c r="E142" s="14" t="s">
        <v>31</v>
      </c>
      <c r="F142" s="16">
        <f t="shared" si="5"/>
        <v>-18392707.600000009</v>
      </c>
      <c r="G142" s="16">
        <v>-5390098.9500000076</v>
      </c>
      <c r="H142" s="16">
        <v>-4960203.830000001</v>
      </c>
      <c r="I142" s="16">
        <v>-4437780.01</v>
      </c>
      <c r="J142" s="16">
        <v>-1690239.14</v>
      </c>
      <c r="K142" s="16">
        <v>-1033692.6900000008</v>
      </c>
      <c r="L142" s="16">
        <v>-880692.97999999986</v>
      </c>
    </row>
    <row r="143" spans="1:12" ht="15" x14ac:dyDescent="0.25">
      <c r="A143" s="14" t="s">
        <v>25</v>
      </c>
      <c r="B143" s="14" t="s">
        <v>99</v>
      </c>
      <c r="C143" s="14" t="s">
        <v>100</v>
      </c>
      <c r="D143" s="14" t="s">
        <v>40</v>
      </c>
      <c r="E143" s="14" t="s">
        <v>31</v>
      </c>
      <c r="F143" s="16">
        <f t="shared" si="5"/>
        <v>-967529.15000000026</v>
      </c>
      <c r="G143" s="16">
        <v>-389731.66000000015</v>
      </c>
      <c r="H143" s="16">
        <v>-182034.07999999993</v>
      </c>
      <c r="I143" s="16">
        <v>-216211.01000000007</v>
      </c>
      <c r="J143" s="16">
        <v>-87556.84</v>
      </c>
      <c r="K143" s="16">
        <v>-52529.029999999992</v>
      </c>
      <c r="L143" s="16">
        <v>-39466.53</v>
      </c>
    </row>
    <row r="144" spans="1:12" ht="15" x14ac:dyDescent="0.25">
      <c r="A144" s="14" t="s">
        <v>25</v>
      </c>
      <c r="B144" s="14" t="s">
        <v>99</v>
      </c>
      <c r="C144" s="14" t="s">
        <v>100</v>
      </c>
      <c r="D144" s="14" t="s">
        <v>32</v>
      </c>
      <c r="E144" s="14" t="s">
        <v>31</v>
      </c>
      <c r="F144" s="16">
        <f t="shared" si="5"/>
        <v>-41576360.789999999</v>
      </c>
      <c r="G144" s="16">
        <v>-12603266.420000009</v>
      </c>
      <c r="H144" s="16">
        <v>-11654474.719999982</v>
      </c>
      <c r="I144" s="16">
        <v>-10603057.639999999</v>
      </c>
      <c r="J144" s="16">
        <v>-3575771.2199999997</v>
      </c>
      <c r="K144" s="16">
        <v>-1625786.0800000019</v>
      </c>
      <c r="L144" s="16">
        <v>-1514004.710000003</v>
      </c>
    </row>
    <row r="145" spans="1:12" ht="15" x14ac:dyDescent="0.25">
      <c r="A145" s="14" t="s">
        <v>25</v>
      </c>
      <c r="B145" s="14" t="s">
        <v>101</v>
      </c>
      <c r="C145" s="14" t="s">
        <v>102</v>
      </c>
      <c r="D145" s="14" t="s">
        <v>21</v>
      </c>
      <c r="E145" s="14" t="s">
        <v>22</v>
      </c>
      <c r="F145" s="16">
        <f t="shared" si="5"/>
        <v>2971436.0199999996</v>
      </c>
      <c r="G145" s="16">
        <v>308847.16999999993</v>
      </c>
      <c r="H145" s="16">
        <v>129122.33000000007</v>
      </c>
      <c r="I145" s="16">
        <v>1884370.71</v>
      </c>
      <c r="J145" s="16">
        <v>618828.05000000005</v>
      </c>
      <c r="K145" s="16">
        <v>-161504.18000000005</v>
      </c>
      <c r="L145" s="16">
        <v>191771.94000000006</v>
      </c>
    </row>
    <row r="146" spans="1:12" ht="15" x14ac:dyDescent="0.25">
      <c r="A146" s="14" t="s">
        <v>25</v>
      </c>
      <c r="B146" s="14" t="s">
        <v>103</v>
      </c>
      <c r="C146" s="14" t="s">
        <v>104</v>
      </c>
      <c r="D146" s="14" t="s">
        <v>21</v>
      </c>
      <c r="E146" s="14" t="s">
        <v>22</v>
      </c>
      <c r="F146" s="16">
        <f t="shared" si="5"/>
        <v>12505606.579999998</v>
      </c>
      <c r="G146" s="16">
        <v>-1754190.17</v>
      </c>
      <c r="H146" s="16">
        <v>3659016.7199999997</v>
      </c>
      <c r="I146" s="16">
        <v>8814695.2799999993</v>
      </c>
      <c r="J146" s="16">
        <v>2813398.25</v>
      </c>
      <c r="K146" s="16">
        <v>-553085.31000000006</v>
      </c>
      <c r="L146" s="16">
        <v>-474228.19</v>
      </c>
    </row>
    <row r="147" spans="1:12" ht="15" x14ac:dyDescent="0.25">
      <c r="A147" s="14" t="s">
        <v>25</v>
      </c>
      <c r="B147" s="14" t="s">
        <v>105</v>
      </c>
      <c r="C147" s="14" t="s">
        <v>106</v>
      </c>
      <c r="D147" s="14" t="s">
        <v>21</v>
      </c>
      <c r="E147" s="14" t="s">
        <v>22</v>
      </c>
      <c r="F147" s="16">
        <f t="shared" si="5"/>
        <v>-110989</v>
      </c>
      <c r="G147" s="16">
        <v>170352</v>
      </c>
      <c r="H147" s="16">
        <v>114790</v>
      </c>
      <c r="I147" s="16">
        <v>100881</v>
      </c>
      <c r="J147" s="16">
        <v>-83839</v>
      </c>
      <c r="K147" s="16">
        <v>-134305</v>
      </c>
      <c r="L147" s="16">
        <v>-278868</v>
      </c>
    </row>
    <row r="148" spans="1:12" ht="15" x14ac:dyDescent="0.25">
      <c r="A148" s="14" t="s">
        <v>25</v>
      </c>
      <c r="B148" s="14" t="s">
        <v>107</v>
      </c>
      <c r="C148" s="14" t="s">
        <v>108</v>
      </c>
      <c r="D148" s="14" t="s">
        <v>37</v>
      </c>
      <c r="E148" s="14" t="s">
        <v>31</v>
      </c>
      <c r="F148" s="16">
        <f t="shared" si="5"/>
        <v>-930208.05</v>
      </c>
      <c r="G148" s="16">
        <v>-293740.44</v>
      </c>
      <c r="H148" s="16">
        <v>-221768.83999999997</v>
      </c>
      <c r="I148" s="16">
        <v>-189781.67000000004</v>
      </c>
      <c r="J148" s="16">
        <v>-95813.539999999979</v>
      </c>
      <c r="K148" s="16">
        <v>-63050.17</v>
      </c>
      <c r="L148" s="16">
        <v>-66053.389999999985</v>
      </c>
    </row>
    <row r="149" spans="1:12" ht="15" x14ac:dyDescent="0.25">
      <c r="A149" s="14" t="s">
        <v>25</v>
      </c>
      <c r="B149" s="14" t="s">
        <v>107</v>
      </c>
      <c r="C149" s="14" t="s">
        <v>108</v>
      </c>
      <c r="D149" s="14" t="s">
        <v>38</v>
      </c>
      <c r="E149" s="14" t="s">
        <v>31</v>
      </c>
      <c r="F149" s="16">
        <f t="shared" si="5"/>
        <v>-7134.38</v>
      </c>
      <c r="G149" s="15"/>
      <c r="H149" s="16">
        <v>-55</v>
      </c>
      <c r="I149" s="16">
        <v>-55</v>
      </c>
      <c r="J149" s="16">
        <v>-1070.04</v>
      </c>
      <c r="K149" s="16">
        <v>-2018.6200000000001</v>
      </c>
      <c r="L149" s="16">
        <v>-3935.7200000000003</v>
      </c>
    </row>
    <row r="150" spans="1:12" ht="15" x14ac:dyDescent="0.25">
      <c r="A150" s="14" t="s">
        <v>25</v>
      </c>
      <c r="B150" s="14" t="s">
        <v>107</v>
      </c>
      <c r="C150" s="14" t="s">
        <v>108</v>
      </c>
      <c r="D150" s="14" t="s">
        <v>45</v>
      </c>
      <c r="E150" s="14" t="s">
        <v>31</v>
      </c>
      <c r="F150" s="16">
        <f t="shared" si="5"/>
        <v>-547891.26</v>
      </c>
      <c r="G150" s="16">
        <v>-187357.29</v>
      </c>
      <c r="H150" s="16">
        <v>-97985.8</v>
      </c>
      <c r="I150" s="16">
        <v>-116019.55000000002</v>
      </c>
      <c r="J150" s="16">
        <v>-81259.05</v>
      </c>
      <c r="K150" s="16">
        <v>-29283.270000000004</v>
      </c>
      <c r="L150" s="16">
        <v>-35986.300000000003</v>
      </c>
    </row>
    <row r="151" spans="1:12" ht="15" x14ac:dyDescent="0.25">
      <c r="A151" s="14" t="s">
        <v>25</v>
      </c>
      <c r="B151" s="14" t="s">
        <v>107</v>
      </c>
      <c r="C151" s="14" t="s">
        <v>108</v>
      </c>
      <c r="D151" s="14" t="s">
        <v>39</v>
      </c>
      <c r="E151" s="14" t="s">
        <v>31</v>
      </c>
      <c r="F151" s="16">
        <f t="shared" si="5"/>
        <v>-4940725.6000000006</v>
      </c>
      <c r="G151" s="16">
        <v>-1444781.01</v>
      </c>
      <c r="H151" s="16">
        <v>-1281101.75</v>
      </c>
      <c r="I151" s="16">
        <v>-1155324.4300000004</v>
      </c>
      <c r="J151" s="16">
        <v>-482258.61</v>
      </c>
      <c r="K151" s="16">
        <v>-302981.36999999988</v>
      </c>
      <c r="L151" s="16">
        <v>-274278.43000000005</v>
      </c>
    </row>
    <row r="152" spans="1:12" ht="15" x14ac:dyDescent="0.25">
      <c r="A152" s="14" t="s">
        <v>25</v>
      </c>
      <c r="B152" s="14" t="s">
        <v>107</v>
      </c>
      <c r="C152" s="14" t="s">
        <v>108</v>
      </c>
      <c r="D152" s="14" t="s">
        <v>40</v>
      </c>
      <c r="E152" s="14" t="s">
        <v>31</v>
      </c>
      <c r="F152" s="16">
        <f t="shared" si="5"/>
        <v>-104805.13000000002</v>
      </c>
      <c r="G152" s="16">
        <v>-86962.810000000012</v>
      </c>
      <c r="H152" s="16">
        <v>61672.919999999991</v>
      </c>
      <c r="I152" s="16">
        <v>-5991.99</v>
      </c>
      <c r="J152" s="16">
        <v>-14338.249999999998</v>
      </c>
      <c r="K152" s="16">
        <v>-22895.22</v>
      </c>
      <c r="L152" s="16">
        <v>-36289.78</v>
      </c>
    </row>
    <row r="153" spans="1:12" ht="15" x14ac:dyDescent="0.25">
      <c r="A153" s="14" t="s">
        <v>25</v>
      </c>
      <c r="B153" s="14" t="s">
        <v>107</v>
      </c>
      <c r="C153" s="14" t="s">
        <v>108</v>
      </c>
      <c r="D153" s="14" t="s">
        <v>32</v>
      </c>
      <c r="E153" s="14" t="s">
        <v>31</v>
      </c>
      <c r="F153" s="16">
        <f t="shared" si="5"/>
        <v>-1510278</v>
      </c>
      <c r="G153" s="16">
        <v>-450627.42999999976</v>
      </c>
      <c r="H153" s="16">
        <v>-419819.69000000018</v>
      </c>
      <c r="I153" s="16">
        <v>-423624.79000000004</v>
      </c>
      <c r="J153" s="16">
        <v>-125445.23999999996</v>
      </c>
      <c r="K153" s="16">
        <v>-58273.47000000003</v>
      </c>
      <c r="L153" s="16">
        <v>-32487.380000000005</v>
      </c>
    </row>
    <row r="154" spans="1:12" ht="15" x14ac:dyDescent="0.25">
      <c r="A154" s="14" t="s">
        <v>25</v>
      </c>
      <c r="B154" s="14" t="s">
        <v>109</v>
      </c>
      <c r="C154" s="14" t="s">
        <v>110</v>
      </c>
      <c r="D154" s="14" t="s">
        <v>21</v>
      </c>
      <c r="E154" s="14" t="s">
        <v>22</v>
      </c>
      <c r="F154" s="16">
        <f t="shared" si="5"/>
        <v>1311974.7300000004</v>
      </c>
      <c r="G154" s="16">
        <v>230666.40000000002</v>
      </c>
      <c r="H154" s="16">
        <v>400476.89999999991</v>
      </c>
      <c r="I154" s="16">
        <v>336661.9800000001</v>
      </c>
      <c r="J154" s="16">
        <v>178762.66000000015</v>
      </c>
      <c r="K154" s="16">
        <v>92974.860000000073</v>
      </c>
      <c r="L154" s="16">
        <v>72431.930000000051</v>
      </c>
    </row>
    <row r="155" spans="1:12" ht="15" x14ac:dyDescent="0.25">
      <c r="A155" s="14" t="s">
        <v>25</v>
      </c>
      <c r="B155" s="14" t="s">
        <v>109</v>
      </c>
      <c r="C155" s="14" t="s">
        <v>110</v>
      </c>
      <c r="D155" s="14" t="s">
        <v>52</v>
      </c>
      <c r="E155" s="14" t="s">
        <v>31</v>
      </c>
      <c r="F155" s="16">
        <f t="shared" si="5"/>
        <v>-19855.780000000002</v>
      </c>
      <c r="G155" s="16">
        <v>-397.93</v>
      </c>
      <c r="H155" s="16">
        <v>-562.66</v>
      </c>
      <c r="I155" s="16">
        <v>-349.91</v>
      </c>
      <c r="J155" s="16">
        <v>-10955.42</v>
      </c>
      <c r="K155" s="16">
        <v>-4514.05</v>
      </c>
      <c r="L155" s="16">
        <v>-3075.81</v>
      </c>
    </row>
    <row r="156" spans="1:12" ht="15" x14ac:dyDescent="0.25">
      <c r="A156" s="14" t="s">
        <v>25</v>
      </c>
      <c r="B156" s="14" t="s">
        <v>109</v>
      </c>
      <c r="C156" s="14" t="s">
        <v>110</v>
      </c>
      <c r="D156" s="14" t="s">
        <v>58</v>
      </c>
      <c r="E156" s="14" t="s">
        <v>31</v>
      </c>
      <c r="F156" s="16">
        <f t="shared" si="5"/>
        <v>-141778.31000000003</v>
      </c>
      <c r="G156" s="16">
        <v>-25037.690000000002</v>
      </c>
      <c r="H156" s="16">
        <v>-46192.800000000003</v>
      </c>
      <c r="I156" s="16">
        <v>-29812.910000000003</v>
      </c>
      <c r="J156" s="16">
        <v>-8818.9399999999987</v>
      </c>
      <c r="K156" s="16">
        <v>-14903.27</v>
      </c>
      <c r="L156" s="16">
        <v>-17012.7</v>
      </c>
    </row>
    <row r="157" spans="1:12" ht="15" x14ac:dyDescent="0.25">
      <c r="A157" s="14" t="s">
        <v>25</v>
      </c>
      <c r="B157" s="14" t="s">
        <v>109</v>
      </c>
      <c r="C157" s="14" t="s">
        <v>110</v>
      </c>
      <c r="D157" s="14" t="s">
        <v>59</v>
      </c>
      <c r="E157" s="14" t="s">
        <v>31</v>
      </c>
      <c r="F157" s="16">
        <f t="shared" si="5"/>
        <v>-795543.96999999986</v>
      </c>
      <c r="G157" s="16">
        <v>-152418.97</v>
      </c>
      <c r="H157" s="16">
        <v>-180248.36</v>
      </c>
      <c r="I157" s="16">
        <v>-165446.35999999999</v>
      </c>
      <c r="J157" s="16">
        <v>-94412.33</v>
      </c>
      <c r="K157" s="16">
        <v>-102454.57</v>
      </c>
      <c r="L157" s="16">
        <v>-100563.38</v>
      </c>
    </row>
    <row r="158" spans="1:12" ht="15" x14ac:dyDescent="0.25">
      <c r="A158" s="14" t="s">
        <v>25</v>
      </c>
      <c r="B158" s="14" t="s">
        <v>109</v>
      </c>
      <c r="C158" s="14" t="s">
        <v>110</v>
      </c>
      <c r="D158" s="14" t="s">
        <v>111</v>
      </c>
      <c r="E158" s="14" t="s">
        <v>31</v>
      </c>
      <c r="F158" s="16">
        <f t="shared" si="5"/>
        <v>-142403.81</v>
      </c>
      <c r="G158" s="16">
        <v>-29260.26</v>
      </c>
      <c r="H158" s="16">
        <v>-24543.3</v>
      </c>
      <c r="I158" s="16">
        <v>-41179.78</v>
      </c>
      <c r="J158" s="16">
        <v>-2371.9</v>
      </c>
      <c r="K158" s="16">
        <v>-379.36</v>
      </c>
      <c r="L158" s="16">
        <v>-44669.21</v>
      </c>
    </row>
    <row r="159" spans="1:12" ht="15" x14ac:dyDescent="0.25">
      <c r="A159" s="14" t="s">
        <v>25</v>
      </c>
      <c r="B159" s="14" t="s">
        <v>109</v>
      </c>
      <c r="C159" s="14" t="s">
        <v>110</v>
      </c>
      <c r="D159" s="14" t="s">
        <v>60</v>
      </c>
      <c r="E159" s="14" t="s">
        <v>31</v>
      </c>
      <c r="F159" s="16">
        <f t="shared" si="5"/>
        <v>-109807.38</v>
      </c>
      <c r="G159" s="16">
        <v>-42349.85</v>
      </c>
      <c r="H159" s="16">
        <v>-12369.48</v>
      </c>
      <c r="I159" s="16">
        <v>-14467.75</v>
      </c>
      <c r="J159" s="16">
        <v>-14586.160000000002</v>
      </c>
      <c r="K159" s="16">
        <v>-14795.84</v>
      </c>
      <c r="L159" s="16">
        <v>-11238.3</v>
      </c>
    </row>
    <row r="160" spans="1:12" ht="15" x14ac:dyDescent="0.25">
      <c r="A160" s="14" t="s">
        <v>25</v>
      </c>
      <c r="B160" s="14" t="s">
        <v>109</v>
      </c>
      <c r="C160" s="14" t="s">
        <v>110</v>
      </c>
      <c r="D160" s="14" t="s">
        <v>112</v>
      </c>
      <c r="E160" s="14" t="s">
        <v>31</v>
      </c>
      <c r="F160" s="16">
        <f t="shared" si="5"/>
        <v>-5168120.8399999989</v>
      </c>
      <c r="G160" s="16">
        <v>-1136508.3800000001</v>
      </c>
      <c r="H160" s="16">
        <v>-1213949.75</v>
      </c>
      <c r="I160" s="16">
        <v>-1160547.4899999998</v>
      </c>
      <c r="J160" s="16">
        <v>-695168.07000000007</v>
      </c>
      <c r="K160" s="16">
        <v>-492276.05</v>
      </c>
      <c r="L160" s="16">
        <v>-469671.10000000003</v>
      </c>
    </row>
    <row r="161" spans="1:12" ht="15" x14ac:dyDescent="0.25">
      <c r="A161" s="14" t="s">
        <v>25</v>
      </c>
      <c r="B161" s="14" t="s">
        <v>109</v>
      </c>
      <c r="C161" s="14" t="s">
        <v>110</v>
      </c>
      <c r="D161" s="14" t="s">
        <v>53</v>
      </c>
      <c r="E161" s="14" t="s">
        <v>31</v>
      </c>
      <c r="F161" s="16">
        <f t="shared" si="5"/>
        <v>-464996.91000000003</v>
      </c>
      <c r="G161" s="16">
        <v>-14605.960000000001</v>
      </c>
      <c r="H161" s="16">
        <v>-409169.95</v>
      </c>
      <c r="I161" s="16">
        <v>-12006.32</v>
      </c>
      <c r="J161" s="16">
        <v>-6227.2300000000005</v>
      </c>
      <c r="K161" s="16">
        <v>-10287.93</v>
      </c>
      <c r="L161" s="16">
        <v>-12699.52</v>
      </c>
    </row>
    <row r="162" spans="1:12" ht="15" x14ac:dyDescent="0.25">
      <c r="A162" s="14" t="s">
        <v>25</v>
      </c>
      <c r="B162" s="14" t="s">
        <v>109</v>
      </c>
      <c r="C162" s="14" t="s">
        <v>110</v>
      </c>
      <c r="D162" s="14" t="s">
        <v>62</v>
      </c>
      <c r="E162" s="14" t="s">
        <v>31</v>
      </c>
      <c r="F162" s="16">
        <f t="shared" si="5"/>
        <v>-56.230000000000004</v>
      </c>
      <c r="G162" s="16">
        <v>-56.230000000000004</v>
      </c>
      <c r="H162" s="15"/>
      <c r="I162" s="15"/>
      <c r="J162" s="15"/>
      <c r="K162" s="15"/>
      <c r="L162" s="15"/>
    </row>
    <row r="163" spans="1:12" ht="15" x14ac:dyDescent="0.25">
      <c r="A163" s="14" t="s">
        <v>25</v>
      </c>
      <c r="B163" s="14" t="s">
        <v>109</v>
      </c>
      <c r="C163" s="14" t="s">
        <v>110</v>
      </c>
      <c r="D163" s="14" t="s">
        <v>64</v>
      </c>
      <c r="E163" s="14" t="s">
        <v>31</v>
      </c>
      <c r="F163" s="16">
        <f t="shared" si="5"/>
        <v>-43.47</v>
      </c>
      <c r="G163" s="16">
        <v>-20.34</v>
      </c>
      <c r="H163" s="16">
        <v>-8.7200000000000006</v>
      </c>
      <c r="I163" s="16">
        <v>-12.32</v>
      </c>
      <c r="J163" s="16">
        <v>-2.09</v>
      </c>
      <c r="K163" s="15"/>
      <c r="L163" s="15"/>
    </row>
    <row r="164" spans="1:12" ht="15" x14ac:dyDescent="0.25">
      <c r="A164" s="14" t="s">
        <v>25</v>
      </c>
      <c r="B164" s="14" t="s">
        <v>109</v>
      </c>
      <c r="C164" s="14" t="s">
        <v>110</v>
      </c>
      <c r="D164" s="14" t="s">
        <v>66</v>
      </c>
      <c r="E164" s="14" t="s">
        <v>31</v>
      </c>
      <c r="F164" s="16">
        <f t="shared" ref="F164:F195" si="6">+SUM(G164:L164)</f>
        <v>-910.55</v>
      </c>
      <c r="G164" s="16">
        <v>-581.99</v>
      </c>
      <c r="H164" s="16">
        <v>-48.18</v>
      </c>
      <c r="I164" s="16">
        <v>-280.38</v>
      </c>
      <c r="J164" s="15"/>
      <c r="K164" s="15"/>
      <c r="L164" s="15"/>
    </row>
    <row r="165" spans="1:12" ht="15" x14ac:dyDescent="0.25">
      <c r="A165" s="14" t="s">
        <v>25</v>
      </c>
      <c r="B165" s="14" t="s">
        <v>113</v>
      </c>
      <c r="C165" s="14" t="s">
        <v>114</v>
      </c>
      <c r="D165" s="14" t="s">
        <v>21</v>
      </c>
      <c r="E165" s="14" t="s">
        <v>22</v>
      </c>
      <c r="F165" s="16">
        <f t="shared" si="6"/>
        <v>230393.72999999998</v>
      </c>
      <c r="G165" s="16">
        <v>5083</v>
      </c>
      <c r="H165" s="16">
        <v>54053.339999999967</v>
      </c>
      <c r="I165" s="16">
        <v>133887.01</v>
      </c>
      <c r="J165" s="16">
        <v>42884.92</v>
      </c>
      <c r="K165" s="16">
        <v>-26057.829999999994</v>
      </c>
      <c r="L165" s="16">
        <v>20543.29</v>
      </c>
    </row>
    <row r="166" spans="1:12" ht="15" x14ac:dyDescent="0.25">
      <c r="A166" s="14" t="s">
        <v>25</v>
      </c>
      <c r="B166" s="14" t="s">
        <v>115</v>
      </c>
      <c r="C166" s="14" t="s">
        <v>116</v>
      </c>
      <c r="D166" s="14" t="s">
        <v>21</v>
      </c>
      <c r="E166" s="14" t="s">
        <v>22</v>
      </c>
      <c r="F166" s="16">
        <f t="shared" si="6"/>
        <v>1179651.54</v>
      </c>
      <c r="G166" s="16">
        <v>-167828.93</v>
      </c>
      <c r="H166" s="16">
        <v>347462.60000000003</v>
      </c>
      <c r="I166" s="16">
        <v>829982.14</v>
      </c>
      <c r="J166" s="16">
        <v>267673.06</v>
      </c>
      <c r="K166" s="16">
        <v>-52588.770000000004</v>
      </c>
      <c r="L166" s="16">
        <v>-45048.56</v>
      </c>
    </row>
    <row r="167" spans="1:12" ht="15" x14ac:dyDescent="0.25">
      <c r="A167" s="14" t="s">
        <v>25</v>
      </c>
      <c r="B167" s="14" t="s">
        <v>117</v>
      </c>
      <c r="C167" s="14" t="s">
        <v>118</v>
      </c>
      <c r="D167" s="14" t="s">
        <v>21</v>
      </c>
      <c r="E167" s="14" t="s">
        <v>22</v>
      </c>
      <c r="F167" s="16">
        <f t="shared" si="6"/>
        <v>-17403</v>
      </c>
      <c r="G167" s="16">
        <v>13909</v>
      </c>
      <c r="H167" s="16">
        <v>4233</v>
      </c>
      <c r="I167" s="16">
        <v>5225</v>
      </c>
      <c r="J167" s="16">
        <v>-7208</v>
      </c>
      <c r="K167" s="16">
        <v>-11119</v>
      </c>
      <c r="L167" s="16">
        <v>-22443</v>
      </c>
    </row>
    <row r="168" spans="1:12" ht="15" x14ac:dyDescent="0.25">
      <c r="A168" s="14" t="s">
        <v>25</v>
      </c>
      <c r="B168" s="14" t="s">
        <v>119</v>
      </c>
      <c r="C168" s="14" t="s">
        <v>120</v>
      </c>
      <c r="D168" s="14" t="s">
        <v>21</v>
      </c>
      <c r="E168" s="14" t="s">
        <v>22</v>
      </c>
      <c r="F168" s="16">
        <f t="shared" si="6"/>
        <v>-67260335.980000004</v>
      </c>
      <c r="G168" s="16">
        <v>-14966347.33</v>
      </c>
      <c r="H168" s="16">
        <v>-15138439.65</v>
      </c>
      <c r="I168" s="16">
        <v>-10811493.530000001</v>
      </c>
      <c r="J168" s="16">
        <v>-11471295.649999997</v>
      </c>
      <c r="K168" s="16">
        <v>-5010537.3800000008</v>
      </c>
      <c r="L168" s="16">
        <v>-9862222.4399999995</v>
      </c>
    </row>
    <row r="169" spans="1:12" ht="15" x14ac:dyDescent="0.25">
      <c r="A169" s="14" t="s">
        <v>25</v>
      </c>
      <c r="B169" s="14" t="s">
        <v>121</v>
      </c>
      <c r="C169" s="14" t="s">
        <v>122</v>
      </c>
      <c r="D169" s="14" t="s">
        <v>37</v>
      </c>
      <c r="E169" s="14" t="s">
        <v>31</v>
      </c>
      <c r="F169" s="16">
        <f t="shared" si="6"/>
        <v>-60536.790000000008</v>
      </c>
      <c r="G169" s="16">
        <v>-16733.82</v>
      </c>
      <c r="H169" s="16">
        <v>-17357.170000000002</v>
      </c>
      <c r="I169" s="16">
        <v>-13820.410000000002</v>
      </c>
      <c r="J169" s="16">
        <v>-5999.7100000000009</v>
      </c>
      <c r="K169" s="16">
        <v>-3686.26</v>
      </c>
      <c r="L169" s="16">
        <v>-2939.42</v>
      </c>
    </row>
    <row r="170" spans="1:12" ht="15" x14ac:dyDescent="0.25">
      <c r="A170" s="14" t="s">
        <v>25</v>
      </c>
      <c r="B170" s="14" t="s">
        <v>121</v>
      </c>
      <c r="C170" s="14" t="s">
        <v>122</v>
      </c>
      <c r="D170" s="14" t="s">
        <v>39</v>
      </c>
      <c r="E170" s="14" t="s">
        <v>31</v>
      </c>
      <c r="F170" s="16">
        <f t="shared" si="6"/>
        <v>-103689.46999999999</v>
      </c>
      <c r="G170" s="16">
        <v>-36822.46</v>
      </c>
      <c r="H170" s="16">
        <v>-32277.02</v>
      </c>
      <c r="I170" s="16">
        <v>-21746.100000000002</v>
      </c>
      <c r="J170" s="16">
        <v>-9155.65</v>
      </c>
      <c r="K170" s="16">
        <v>-2505.7600000000002</v>
      </c>
      <c r="L170" s="16">
        <v>-1182.48</v>
      </c>
    </row>
    <row r="171" spans="1:12" ht="15" x14ac:dyDescent="0.25">
      <c r="A171" s="14" t="s">
        <v>25</v>
      </c>
      <c r="B171" s="14" t="s">
        <v>121</v>
      </c>
      <c r="C171" s="14" t="s">
        <v>122</v>
      </c>
      <c r="D171" s="14" t="s">
        <v>32</v>
      </c>
      <c r="E171" s="14" t="s">
        <v>31</v>
      </c>
      <c r="F171" s="16">
        <f t="shared" si="6"/>
        <v>-61895.47</v>
      </c>
      <c r="G171" s="16">
        <v>-16583.759999999998</v>
      </c>
      <c r="H171" s="16">
        <v>-21228.31</v>
      </c>
      <c r="I171" s="16">
        <v>-15597.78</v>
      </c>
      <c r="J171" s="16">
        <v>-6127.32</v>
      </c>
      <c r="K171" s="16">
        <v>-1714.93</v>
      </c>
      <c r="L171" s="16">
        <v>-643.37000000000023</v>
      </c>
    </row>
    <row r="172" spans="1:12" ht="15" x14ac:dyDescent="0.25">
      <c r="A172" s="14" t="s">
        <v>25</v>
      </c>
      <c r="B172" s="14" t="s">
        <v>123</v>
      </c>
      <c r="C172" s="14" t="s">
        <v>124</v>
      </c>
      <c r="D172" s="14" t="s">
        <v>21</v>
      </c>
      <c r="E172" s="14" t="s">
        <v>22</v>
      </c>
      <c r="F172" s="16">
        <f t="shared" si="6"/>
        <v>126197.90000000001</v>
      </c>
      <c r="G172" s="16">
        <v>44328.83</v>
      </c>
      <c r="H172" s="16">
        <v>11159.440000000002</v>
      </c>
      <c r="I172" s="16">
        <v>65701.140000000014</v>
      </c>
      <c r="J172" s="16">
        <v>-11331.320000000007</v>
      </c>
      <c r="K172" s="16">
        <v>12690.580000000002</v>
      </c>
      <c r="L172" s="16">
        <v>3649.2299999999959</v>
      </c>
    </row>
    <row r="173" spans="1:12" ht="15" x14ac:dyDescent="0.25">
      <c r="A173" s="14" t="s">
        <v>25</v>
      </c>
      <c r="B173" s="14" t="s">
        <v>123</v>
      </c>
      <c r="C173" s="14" t="s">
        <v>124</v>
      </c>
      <c r="D173" s="14" t="s">
        <v>52</v>
      </c>
      <c r="E173" s="14" t="s">
        <v>31</v>
      </c>
      <c r="F173" s="16">
        <f t="shared" si="6"/>
        <v>-292413.72000000003</v>
      </c>
      <c r="G173" s="16">
        <v>-100664.93000000001</v>
      </c>
      <c r="H173" s="16">
        <v>-59669.19</v>
      </c>
      <c r="I173" s="16">
        <v>-21955.260000000002</v>
      </c>
      <c r="J173" s="16">
        <v>-34671.01</v>
      </c>
      <c r="K173" s="16">
        <v>-43296.75</v>
      </c>
      <c r="L173" s="16">
        <v>-32156.58</v>
      </c>
    </row>
    <row r="174" spans="1:12" ht="15" x14ac:dyDescent="0.25">
      <c r="A174" s="14" t="s">
        <v>25</v>
      </c>
      <c r="B174" s="14" t="s">
        <v>123</v>
      </c>
      <c r="C174" s="14" t="s">
        <v>124</v>
      </c>
      <c r="D174" s="14" t="s">
        <v>53</v>
      </c>
      <c r="E174" s="14" t="s">
        <v>31</v>
      </c>
      <c r="F174" s="16">
        <f t="shared" si="6"/>
        <v>-453767.7</v>
      </c>
      <c r="G174" s="16">
        <v>-70246.290000000008</v>
      </c>
      <c r="H174" s="16">
        <v>-126927.17</v>
      </c>
      <c r="I174" s="16">
        <v>-92082.69</v>
      </c>
      <c r="J174" s="16">
        <v>-53431.8</v>
      </c>
      <c r="K174" s="16">
        <v>-55956.86</v>
      </c>
      <c r="L174" s="16">
        <v>-55122.89</v>
      </c>
    </row>
    <row r="175" spans="1:12" ht="15" x14ac:dyDescent="0.25">
      <c r="A175" s="14" t="s">
        <v>25</v>
      </c>
      <c r="B175" s="14" t="s">
        <v>125</v>
      </c>
      <c r="C175" s="14" t="s">
        <v>126</v>
      </c>
      <c r="D175" s="14" t="s">
        <v>21</v>
      </c>
      <c r="E175" s="14" t="s">
        <v>22</v>
      </c>
      <c r="F175" s="16">
        <f t="shared" si="6"/>
        <v>-125781.48999999999</v>
      </c>
      <c r="G175" s="16">
        <v>-28322.589999999997</v>
      </c>
      <c r="H175" s="16">
        <v>3545.4900000000052</v>
      </c>
      <c r="I175" s="15"/>
      <c r="J175" s="16">
        <v>-9572.11</v>
      </c>
      <c r="K175" s="16">
        <v>-37998.449999999997</v>
      </c>
      <c r="L175" s="16">
        <v>-53433.830000000009</v>
      </c>
    </row>
    <row r="176" spans="1:12" ht="15" x14ac:dyDescent="0.25">
      <c r="A176" s="14" t="s">
        <v>25</v>
      </c>
      <c r="B176" s="14" t="s">
        <v>127</v>
      </c>
      <c r="C176" s="14" t="s">
        <v>128</v>
      </c>
      <c r="D176" s="14" t="s">
        <v>21</v>
      </c>
      <c r="E176" s="14" t="s">
        <v>31</v>
      </c>
      <c r="F176" s="16">
        <f t="shared" si="6"/>
        <v>-524276.56999999913</v>
      </c>
      <c r="G176" s="16">
        <v>-99199.169999999824</v>
      </c>
      <c r="H176" s="16">
        <v>-703.78999999999974</v>
      </c>
      <c r="I176" s="16">
        <v>-149261.64999999976</v>
      </c>
      <c r="J176" s="16">
        <v>-140337.56999999983</v>
      </c>
      <c r="K176" s="16">
        <v>-74969.089999999822</v>
      </c>
      <c r="L176" s="16">
        <v>-59805.299999999952</v>
      </c>
    </row>
    <row r="177" spans="1:12" ht="15" x14ac:dyDescent="0.25">
      <c r="A177" s="14" t="s">
        <v>25</v>
      </c>
      <c r="B177" s="14" t="s">
        <v>129</v>
      </c>
      <c r="C177" s="14" t="s">
        <v>130</v>
      </c>
      <c r="D177" s="14" t="s">
        <v>21</v>
      </c>
      <c r="E177" s="14" t="s">
        <v>31</v>
      </c>
      <c r="F177" s="16">
        <f t="shared" si="6"/>
        <v>-1339.97</v>
      </c>
      <c r="G177" s="16">
        <v>-45</v>
      </c>
      <c r="H177" s="15"/>
      <c r="I177" s="15"/>
      <c r="J177" s="16">
        <v>-1294.97</v>
      </c>
      <c r="K177" s="15"/>
      <c r="L177" s="15"/>
    </row>
    <row r="178" spans="1:12" ht="15" x14ac:dyDescent="0.25">
      <c r="A178" s="14" t="s">
        <v>25</v>
      </c>
      <c r="B178" s="14" t="s">
        <v>131</v>
      </c>
      <c r="C178" s="14" t="s">
        <v>132</v>
      </c>
      <c r="D178" s="14" t="s">
        <v>21</v>
      </c>
      <c r="E178" s="14" t="s">
        <v>31</v>
      </c>
      <c r="F178" s="16">
        <f t="shared" si="6"/>
        <v>-22214.23</v>
      </c>
      <c r="G178" s="16">
        <v>-3173.4</v>
      </c>
      <c r="H178" s="16">
        <v>-3144.23</v>
      </c>
      <c r="I178" s="16">
        <v>-3471</v>
      </c>
      <c r="J178" s="16">
        <v>-3442.8</v>
      </c>
      <c r="K178" s="16">
        <v>-4064.8</v>
      </c>
      <c r="L178" s="16">
        <v>-4918</v>
      </c>
    </row>
    <row r="179" spans="1:12" ht="15" x14ac:dyDescent="0.25">
      <c r="A179" s="14" t="s">
        <v>25</v>
      </c>
      <c r="B179" s="14" t="s">
        <v>133</v>
      </c>
      <c r="C179" s="14" t="s">
        <v>134</v>
      </c>
      <c r="D179" s="14" t="s">
        <v>21</v>
      </c>
      <c r="E179" s="14" t="s">
        <v>31</v>
      </c>
      <c r="F179" s="16">
        <f t="shared" si="6"/>
        <v>-3262.58</v>
      </c>
      <c r="G179" s="16">
        <v>-677.09</v>
      </c>
      <c r="H179" s="16">
        <v>-460</v>
      </c>
      <c r="I179" s="16">
        <v>-230</v>
      </c>
      <c r="J179" s="16">
        <v>-690</v>
      </c>
      <c r="K179" s="16">
        <v>-975.49</v>
      </c>
      <c r="L179" s="16">
        <v>-230</v>
      </c>
    </row>
    <row r="180" spans="1:12" ht="15" x14ac:dyDescent="0.25">
      <c r="A180" s="14" t="s">
        <v>25</v>
      </c>
      <c r="B180" s="14" t="s">
        <v>135</v>
      </c>
      <c r="C180" s="14" t="s">
        <v>136</v>
      </c>
      <c r="D180" s="14" t="s">
        <v>21</v>
      </c>
      <c r="E180" s="14" t="s">
        <v>31</v>
      </c>
      <c r="F180" s="16">
        <f t="shared" si="6"/>
        <v>-54132.75</v>
      </c>
      <c r="G180" s="16">
        <v>-2258.75</v>
      </c>
      <c r="H180" s="16">
        <v>-1676</v>
      </c>
      <c r="I180" s="16">
        <v>-5606.25</v>
      </c>
      <c r="J180" s="16">
        <v>-14478.25</v>
      </c>
      <c r="K180" s="16">
        <v>-15973.75</v>
      </c>
      <c r="L180" s="16">
        <v>-14139.75</v>
      </c>
    </row>
    <row r="181" spans="1:12" ht="15" x14ac:dyDescent="0.25">
      <c r="A181" s="14" t="s">
        <v>25</v>
      </c>
      <c r="B181" s="14" t="s">
        <v>135</v>
      </c>
      <c r="C181" s="14" t="s">
        <v>136</v>
      </c>
      <c r="D181" s="14" t="s">
        <v>52</v>
      </c>
      <c r="E181" s="14" t="s">
        <v>31</v>
      </c>
      <c r="F181" s="16">
        <f t="shared" si="6"/>
        <v>-500</v>
      </c>
      <c r="G181" s="16">
        <v>-250</v>
      </c>
      <c r="H181" s="15"/>
      <c r="I181" s="15"/>
      <c r="J181" s="15"/>
      <c r="K181" s="16">
        <v>-250</v>
      </c>
      <c r="L181" s="15"/>
    </row>
    <row r="182" spans="1:12" ht="15" x14ac:dyDescent="0.25">
      <c r="A182" s="14" t="s">
        <v>25</v>
      </c>
      <c r="B182" s="14" t="s">
        <v>135</v>
      </c>
      <c r="C182" s="14" t="s">
        <v>136</v>
      </c>
      <c r="D182" s="14" t="s">
        <v>58</v>
      </c>
      <c r="E182" s="14" t="s">
        <v>31</v>
      </c>
      <c r="F182" s="16">
        <f t="shared" si="6"/>
        <v>-250</v>
      </c>
      <c r="G182" s="15"/>
      <c r="H182" s="15"/>
      <c r="I182" s="15"/>
      <c r="J182" s="15"/>
      <c r="K182" s="16">
        <v>-250</v>
      </c>
      <c r="L182" s="15"/>
    </row>
    <row r="183" spans="1:12" ht="15" x14ac:dyDescent="0.25">
      <c r="A183" s="14" t="s">
        <v>25</v>
      </c>
      <c r="B183" s="14" t="s">
        <v>135</v>
      </c>
      <c r="C183" s="14" t="s">
        <v>136</v>
      </c>
      <c r="D183" s="14" t="s">
        <v>53</v>
      </c>
      <c r="E183" s="14" t="s">
        <v>31</v>
      </c>
      <c r="F183" s="16">
        <f t="shared" si="6"/>
        <v>-250</v>
      </c>
      <c r="G183" s="15"/>
      <c r="H183" s="15"/>
      <c r="I183" s="15"/>
      <c r="J183" s="15"/>
      <c r="K183" s="16">
        <v>-250</v>
      </c>
      <c r="L183" s="15"/>
    </row>
    <row r="184" spans="1:12" ht="15" x14ac:dyDescent="0.25">
      <c r="A184" s="14" t="s">
        <v>25</v>
      </c>
      <c r="B184" s="14" t="s">
        <v>137</v>
      </c>
      <c r="C184" s="14" t="s">
        <v>138</v>
      </c>
      <c r="D184" s="14" t="s">
        <v>21</v>
      </c>
      <c r="E184" s="14" t="s">
        <v>22</v>
      </c>
      <c r="F184" s="16">
        <f t="shared" si="6"/>
        <v>1254846.1299999999</v>
      </c>
      <c r="G184" s="16">
        <v>-233061.12000000011</v>
      </c>
      <c r="H184" s="16">
        <v>397688.91999999993</v>
      </c>
      <c r="I184" s="16">
        <v>261068.6100000001</v>
      </c>
      <c r="J184" s="16">
        <v>402084.1100000001</v>
      </c>
      <c r="K184" s="16">
        <v>285204.79000000004</v>
      </c>
      <c r="L184" s="16">
        <v>141860.81999999983</v>
      </c>
    </row>
    <row r="185" spans="1:12" ht="15" x14ac:dyDescent="0.25">
      <c r="A185" s="14" t="s">
        <v>25</v>
      </c>
      <c r="B185" s="14" t="s">
        <v>139</v>
      </c>
      <c r="C185" s="14" t="s">
        <v>140</v>
      </c>
      <c r="D185" s="14" t="s">
        <v>52</v>
      </c>
      <c r="E185" s="14" t="s">
        <v>31</v>
      </c>
      <c r="F185" s="16">
        <f t="shared" si="6"/>
        <v>-6590.3600000000006</v>
      </c>
      <c r="G185" s="16">
        <v>-1110</v>
      </c>
      <c r="H185" s="16">
        <v>-1100</v>
      </c>
      <c r="I185" s="16">
        <v>-1090.3600000000001</v>
      </c>
      <c r="J185" s="16">
        <v>-1100</v>
      </c>
      <c r="K185" s="16">
        <v>-1100</v>
      </c>
      <c r="L185" s="16">
        <v>-1090</v>
      </c>
    </row>
    <row r="186" spans="1:12" ht="15" x14ac:dyDescent="0.25">
      <c r="A186" s="14" t="s">
        <v>25</v>
      </c>
      <c r="B186" s="14" t="s">
        <v>139</v>
      </c>
      <c r="C186" s="14" t="s">
        <v>140</v>
      </c>
      <c r="D186" s="14" t="s">
        <v>57</v>
      </c>
      <c r="E186" s="14" t="s">
        <v>31</v>
      </c>
      <c r="F186" s="16">
        <f t="shared" si="6"/>
        <v>-1320</v>
      </c>
      <c r="G186" s="16">
        <v>-220</v>
      </c>
      <c r="H186" s="16">
        <v>-220</v>
      </c>
      <c r="I186" s="16">
        <v>-220</v>
      </c>
      <c r="J186" s="16">
        <v>-220</v>
      </c>
      <c r="K186" s="16">
        <v>-220</v>
      </c>
      <c r="L186" s="16">
        <v>-220</v>
      </c>
    </row>
    <row r="187" spans="1:12" ht="15" x14ac:dyDescent="0.25">
      <c r="A187" s="14" t="s">
        <v>25</v>
      </c>
      <c r="B187" s="14" t="s">
        <v>139</v>
      </c>
      <c r="C187" s="14" t="s">
        <v>140</v>
      </c>
      <c r="D187" s="14" t="s">
        <v>58</v>
      </c>
      <c r="E187" s="14" t="s">
        <v>31</v>
      </c>
      <c r="F187" s="16">
        <f t="shared" si="6"/>
        <v>-201195</v>
      </c>
      <c r="G187" s="16">
        <v>-31560</v>
      </c>
      <c r="H187" s="16">
        <v>-34190</v>
      </c>
      <c r="I187" s="16">
        <v>-34190</v>
      </c>
      <c r="J187" s="16">
        <v>-34190</v>
      </c>
      <c r="K187" s="16">
        <v>-34190</v>
      </c>
      <c r="L187" s="16">
        <v>-32875</v>
      </c>
    </row>
    <row r="188" spans="1:12" ht="15" x14ac:dyDescent="0.25">
      <c r="A188" s="14" t="s">
        <v>25</v>
      </c>
      <c r="B188" s="14" t="s">
        <v>139</v>
      </c>
      <c r="C188" s="14" t="s">
        <v>140</v>
      </c>
      <c r="D188" s="14" t="s">
        <v>59</v>
      </c>
      <c r="E188" s="14" t="s">
        <v>31</v>
      </c>
      <c r="F188" s="16">
        <f t="shared" si="6"/>
        <v>-411650.79000000004</v>
      </c>
      <c r="G188" s="16">
        <v>-78819.64</v>
      </c>
      <c r="H188" s="16">
        <v>-66566.23000000001</v>
      </c>
      <c r="I188" s="16">
        <v>-66566.23000000001</v>
      </c>
      <c r="J188" s="16">
        <v>-66566.23</v>
      </c>
      <c r="K188" s="16">
        <v>-66566.23</v>
      </c>
      <c r="L188" s="16">
        <v>-66566.23000000001</v>
      </c>
    </row>
    <row r="189" spans="1:12" ht="15" x14ac:dyDescent="0.25">
      <c r="A189" s="14" t="s">
        <v>25</v>
      </c>
      <c r="B189" s="14" t="s">
        <v>139</v>
      </c>
      <c r="C189" s="14" t="s">
        <v>140</v>
      </c>
      <c r="D189" s="14" t="s">
        <v>60</v>
      </c>
      <c r="E189" s="14" t="s">
        <v>31</v>
      </c>
      <c r="F189" s="16">
        <f t="shared" si="6"/>
        <v>-20050</v>
      </c>
      <c r="G189" s="16">
        <v>-3300</v>
      </c>
      <c r="H189" s="16">
        <v>-3350</v>
      </c>
      <c r="I189" s="16">
        <v>-3350</v>
      </c>
      <c r="J189" s="16">
        <v>-3350</v>
      </c>
      <c r="K189" s="16">
        <v>-3350</v>
      </c>
      <c r="L189" s="16">
        <v>-3350</v>
      </c>
    </row>
    <row r="190" spans="1:12" ht="15" x14ac:dyDescent="0.25">
      <c r="A190" s="14" t="s">
        <v>25</v>
      </c>
      <c r="B190" s="14" t="s">
        <v>139</v>
      </c>
      <c r="C190" s="14" t="s">
        <v>140</v>
      </c>
      <c r="D190" s="14" t="s">
        <v>112</v>
      </c>
      <c r="E190" s="14" t="s">
        <v>31</v>
      </c>
      <c r="F190" s="16">
        <f t="shared" si="6"/>
        <v>-450</v>
      </c>
      <c r="G190" s="16">
        <v>-450</v>
      </c>
      <c r="H190" s="15"/>
      <c r="I190" s="15"/>
      <c r="J190" s="15"/>
      <c r="K190" s="15"/>
      <c r="L190" s="15"/>
    </row>
    <row r="191" spans="1:12" ht="15" x14ac:dyDescent="0.25">
      <c r="A191" s="14" t="s">
        <v>25</v>
      </c>
      <c r="B191" s="14" t="s">
        <v>139</v>
      </c>
      <c r="C191" s="14" t="s">
        <v>140</v>
      </c>
      <c r="D191" s="14" t="s">
        <v>61</v>
      </c>
      <c r="E191" s="14" t="s">
        <v>31</v>
      </c>
      <c r="F191" s="16">
        <f t="shared" si="6"/>
        <v>-7890</v>
      </c>
      <c r="G191" s="16">
        <v>-1315</v>
      </c>
      <c r="H191" s="16">
        <v>-1315</v>
      </c>
      <c r="I191" s="16">
        <v>-1315</v>
      </c>
      <c r="J191" s="16">
        <v>-1315</v>
      </c>
      <c r="K191" s="16">
        <v>-1315</v>
      </c>
      <c r="L191" s="16">
        <v>-1315</v>
      </c>
    </row>
    <row r="192" spans="1:12" ht="15" x14ac:dyDescent="0.25">
      <c r="A192" s="14" t="s">
        <v>25</v>
      </c>
      <c r="B192" s="14" t="s">
        <v>139</v>
      </c>
      <c r="C192" s="14" t="s">
        <v>140</v>
      </c>
      <c r="D192" s="14" t="s">
        <v>53</v>
      </c>
      <c r="E192" s="14" t="s">
        <v>31</v>
      </c>
      <c r="F192" s="16">
        <f t="shared" si="6"/>
        <v>-269600</v>
      </c>
      <c r="G192" s="16">
        <v>-44400</v>
      </c>
      <c r="H192" s="16">
        <v>-44800</v>
      </c>
      <c r="I192" s="16">
        <v>-45200</v>
      </c>
      <c r="J192" s="16">
        <v>-45200</v>
      </c>
      <c r="K192" s="16">
        <v>-45200</v>
      </c>
      <c r="L192" s="16">
        <v>-44800</v>
      </c>
    </row>
    <row r="193" spans="1:12" ht="15" x14ac:dyDescent="0.25">
      <c r="A193" s="14" t="s">
        <v>25</v>
      </c>
      <c r="B193" s="14" t="s">
        <v>139</v>
      </c>
      <c r="C193" s="14" t="s">
        <v>140</v>
      </c>
      <c r="D193" s="14" t="s">
        <v>62</v>
      </c>
      <c r="E193" s="14" t="s">
        <v>31</v>
      </c>
      <c r="F193" s="16">
        <f t="shared" si="6"/>
        <v>-36245</v>
      </c>
      <c r="G193" s="16">
        <v>-6050</v>
      </c>
      <c r="H193" s="16">
        <v>-6105</v>
      </c>
      <c r="I193" s="16">
        <v>-6050</v>
      </c>
      <c r="J193" s="16">
        <v>-6050</v>
      </c>
      <c r="K193" s="16">
        <v>-6050</v>
      </c>
      <c r="L193" s="16">
        <v>-5940</v>
      </c>
    </row>
    <row r="194" spans="1:12" ht="15" x14ac:dyDescent="0.25">
      <c r="A194" s="14" t="s">
        <v>25</v>
      </c>
      <c r="B194" s="14" t="s">
        <v>139</v>
      </c>
      <c r="C194" s="14" t="s">
        <v>140</v>
      </c>
      <c r="D194" s="14" t="s">
        <v>64</v>
      </c>
      <c r="E194" s="14" t="s">
        <v>31</v>
      </c>
      <c r="F194" s="16">
        <f t="shared" si="6"/>
        <v>-75012</v>
      </c>
      <c r="G194" s="16">
        <v>-12502</v>
      </c>
      <c r="H194" s="16">
        <v>-12502</v>
      </c>
      <c r="I194" s="16">
        <v>-12502</v>
      </c>
      <c r="J194" s="16">
        <v>-12502</v>
      </c>
      <c r="K194" s="16">
        <v>-12502</v>
      </c>
      <c r="L194" s="16">
        <v>-12502</v>
      </c>
    </row>
    <row r="195" spans="1:12" ht="15" x14ac:dyDescent="0.25">
      <c r="A195" s="14" t="s">
        <v>25</v>
      </c>
      <c r="B195" s="14" t="s">
        <v>139</v>
      </c>
      <c r="C195" s="14" t="s">
        <v>140</v>
      </c>
      <c r="D195" s="14" t="s">
        <v>65</v>
      </c>
      <c r="E195" s="14" t="s">
        <v>31</v>
      </c>
      <c r="F195" s="16">
        <f t="shared" si="6"/>
        <v>-330</v>
      </c>
      <c r="G195" s="16">
        <v>-55</v>
      </c>
      <c r="H195" s="16">
        <v>-55</v>
      </c>
      <c r="I195" s="16">
        <v>-55</v>
      </c>
      <c r="J195" s="16">
        <v>-55</v>
      </c>
      <c r="K195" s="16">
        <v>-55</v>
      </c>
      <c r="L195" s="16">
        <v>-55</v>
      </c>
    </row>
    <row r="196" spans="1:12" ht="15" x14ac:dyDescent="0.25">
      <c r="A196" s="14" t="s">
        <v>25</v>
      </c>
      <c r="B196" s="14" t="s">
        <v>139</v>
      </c>
      <c r="C196" s="14" t="s">
        <v>140</v>
      </c>
      <c r="D196" s="14" t="s">
        <v>66</v>
      </c>
      <c r="E196" s="14" t="s">
        <v>31</v>
      </c>
      <c r="F196" s="16">
        <f t="shared" ref="F196:F227" si="7">+SUM(G196:L196)</f>
        <v>-180</v>
      </c>
      <c r="G196" s="16">
        <v>-30</v>
      </c>
      <c r="H196" s="16">
        <v>-30</v>
      </c>
      <c r="I196" s="16">
        <v>-30</v>
      </c>
      <c r="J196" s="16">
        <v>-30</v>
      </c>
      <c r="K196" s="16">
        <v>-30</v>
      </c>
      <c r="L196" s="16">
        <v>-30</v>
      </c>
    </row>
    <row r="197" spans="1:12" ht="15" x14ac:dyDescent="0.25">
      <c r="A197" s="14" t="s">
        <v>25</v>
      </c>
      <c r="B197" s="14" t="s">
        <v>141</v>
      </c>
      <c r="C197" s="14" t="s">
        <v>142</v>
      </c>
      <c r="D197" s="14" t="s">
        <v>52</v>
      </c>
      <c r="E197" s="14" t="s">
        <v>31</v>
      </c>
      <c r="F197" s="16">
        <f t="shared" si="7"/>
        <v>-250</v>
      </c>
      <c r="G197" s="16">
        <v>-250</v>
      </c>
      <c r="H197" s="15"/>
      <c r="I197" s="15"/>
      <c r="J197" s="15"/>
      <c r="K197" s="15"/>
      <c r="L197" s="15"/>
    </row>
    <row r="198" spans="1:12" ht="15" x14ac:dyDescent="0.25">
      <c r="A198" s="14" t="s">
        <v>25</v>
      </c>
      <c r="B198" s="14" t="s">
        <v>141</v>
      </c>
      <c r="C198" s="14" t="s">
        <v>142</v>
      </c>
      <c r="D198" s="14" t="s">
        <v>62</v>
      </c>
      <c r="E198" s="14" t="s">
        <v>31</v>
      </c>
      <c r="F198" s="16">
        <f t="shared" si="7"/>
        <v>-250</v>
      </c>
      <c r="G198" s="16">
        <v>-250</v>
      </c>
      <c r="H198" s="15"/>
      <c r="I198" s="15"/>
      <c r="J198" s="15"/>
      <c r="K198" s="15"/>
      <c r="L198" s="15"/>
    </row>
    <row r="199" spans="1:12" ht="15" x14ac:dyDescent="0.25">
      <c r="A199" s="14" t="s">
        <v>25</v>
      </c>
      <c r="B199" s="14" t="s">
        <v>143</v>
      </c>
      <c r="C199" s="14" t="s">
        <v>144</v>
      </c>
      <c r="D199" s="14" t="s">
        <v>21</v>
      </c>
      <c r="E199" s="14" t="s">
        <v>22</v>
      </c>
      <c r="F199" s="16">
        <f t="shared" si="7"/>
        <v>36291.15</v>
      </c>
      <c r="G199" s="16">
        <v>6893.1399999999994</v>
      </c>
      <c r="H199" s="16">
        <v>6922.7400000000052</v>
      </c>
      <c r="I199" s="16">
        <v>6767.25</v>
      </c>
      <c r="J199" s="16">
        <v>5758.1300000000047</v>
      </c>
      <c r="K199" s="16">
        <v>4865.3099999999977</v>
      </c>
      <c r="L199" s="16">
        <v>5084.5799999999945</v>
      </c>
    </row>
    <row r="200" spans="1:12" ht="15" x14ac:dyDescent="0.25">
      <c r="A200" s="14" t="s">
        <v>25</v>
      </c>
      <c r="B200" s="14" t="s">
        <v>143</v>
      </c>
      <c r="C200" s="14" t="s">
        <v>144</v>
      </c>
      <c r="D200" s="14" t="s">
        <v>112</v>
      </c>
      <c r="E200" s="14" t="s">
        <v>31</v>
      </c>
      <c r="F200" s="16">
        <f t="shared" si="7"/>
        <v>-303728.67</v>
      </c>
      <c r="G200" s="16">
        <v>-53998.74</v>
      </c>
      <c r="H200" s="16">
        <v>-54975.62</v>
      </c>
      <c r="I200" s="16">
        <v>-54016.700000000004</v>
      </c>
      <c r="J200" s="16">
        <v>-52016.950000000004</v>
      </c>
      <c r="K200" s="16">
        <v>-45160.06</v>
      </c>
      <c r="L200" s="16">
        <v>-43560.6</v>
      </c>
    </row>
    <row r="201" spans="1:12" ht="15" x14ac:dyDescent="0.25">
      <c r="A201" s="14" t="s">
        <v>25</v>
      </c>
      <c r="B201" s="14" t="s">
        <v>145</v>
      </c>
      <c r="C201" s="14" t="s">
        <v>146</v>
      </c>
      <c r="D201" s="14" t="s">
        <v>52</v>
      </c>
      <c r="E201" s="14" t="s">
        <v>31</v>
      </c>
      <c r="F201" s="16">
        <f t="shared" si="7"/>
        <v>-52722.86</v>
      </c>
      <c r="G201" s="16">
        <v>-8880</v>
      </c>
      <c r="H201" s="16">
        <v>-8800</v>
      </c>
      <c r="I201" s="16">
        <v>-8722.86</v>
      </c>
      <c r="J201" s="16">
        <v>-8800</v>
      </c>
      <c r="K201" s="16">
        <v>-8800</v>
      </c>
      <c r="L201" s="16">
        <v>-8720</v>
      </c>
    </row>
    <row r="202" spans="1:12" ht="15" x14ac:dyDescent="0.25">
      <c r="A202" s="14" t="s">
        <v>25</v>
      </c>
      <c r="B202" s="14" t="s">
        <v>145</v>
      </c>
      <c r="C202" s="14" t="s">
        <v>146</v>
      </c>
      <c r="D202" s="14" t="s">
        <v>57</v>
      </c>
      <c r="E202" s="14" t="s">
        <v>31</v>
      </c>
      <c r="F202" s="16">
        <f t="shared" si="7"/>
        <v>-1920</v>
      </c>
      <c r="G202" s="16">
        <v>-320</v>
      </c>
      <c r="H202" s="16">
        <v>-320</v>
      </c>
      <c r="I202" s="16">
        <v>-320</v>
      </c>
      <c r="J202" s="16">
        <v>-320</v>
      </c>
      <c r="K202" s="16">
        <v>-320</v>
      </c>
      <c r="L202" s="16">
        <v>-320</v>
      </c>
    </row>
    <row r="203" spans="1:12" ht="15" x14ac:dyDescent="0.25">
      <c r="A203" s="14" t="s">
        <v>25</v>
      </c>
      <c r="B203" s="14" t="s">
        <v>145</v>
      </c>
      <c r="C203" s="14" t="s">
        <v>146</v>
      </c>
      <c r="D203" s="14" t="s">
        <v>58</v>
      </c>
      <c r="E203" s="14" t="s">
        <v>31</v>
      </c>
      <c r="F203" s="16">
        <f t="shared" si="7"/>
        <v>-12240</v>
      </c>
      <c r="G203" s="16">
        <v>-1920</v>
      </c>
      <c r="H203" s="16">
        <v>-2080</v>
      </c>
      <c r="I203" s="16">
        <v>-2080</v>
      </c>
      <c r="J203" s="16">
        <v>-2080</v>
      </c>
      <c r="K203" s="16">
        <v>-2080</v>
      </c>
      <c r="L203" s="16">
        <v>-2000</v>
      </c>
    </row>
    <row r="204" spans="1:12" ht="15" x14ac:dyDescent="0.25">
      <c r="A204" s="14" t="s">
        <v>25</v>
      </c>
      <c r="B204" s="14" t="s">
        <v>145</v>
      </c>
      <c r="C204" s="14" t="s">
        <v>146</v>
      </c>
      <c r="D204" s="14" t="s">
        <v>59</v>
      </c>
      <c r="E204" s="14" t="s">
        <v>31</v>
      </c>
      <c r="F204" s="16">
        <f t="shared" si="7"/>
        <v>-2400</v>
      </c>
      <c r="G204" s="16">
        <v>-400</v>
      </c>
      <c r="H204" s="16">
        <v>-400</v>
      </c>
      <c r="I204" s="16">
        <v>-400</v>
      </c>
      <c r="J204" s="16">
        <v>-400</v>
      </c>
      <c r="K204" s="16">
        <v>-400</v>
      </c>
      <c r="L204" s="16">
        <v>-400</v>
      </c>
    </row>
    <row r="205" spans="1:12" ht="15" x14ac:dyDescent="0.25">
      <c r="A205" s="14" t="s">
        <v>25</v>
      </c>
      <c r="B205" s="14" t="s">
        <v>145</v>
      </c>
      <c r="C205" s="14" t="s">
        <v>146</v>
      </c>
      <c r="D205" s="14" t="s">
        <v>60</v>
      </c>
      <c r="E205" s="14" t="s">
        <v>31</v>
      </c>
      <c r="F205" s="16">
        <f t="shared" si="7"/>
        <v>-960</v>
      </c>
      <c r="G205" s="16">
        <v>-160</v>
      </c>
      <c r="H205" s="16">
        <v>-160</v>
      </c>
      <c r="I205" s="16">
        <v>-160</v>
      </c>
      <c r="J205" s="16">
        <v>-160</v>
      </c>
      <c r="K205" s="16">
        <v>-160</v>
      </c>
      <c r="L205" s="16">
        <v>-160</v>
      </c>
    </row>
    <row r="206" spans="1:12" ht="15" x14ac:dyDescent="0.25">
      <c r="A206" s="14" t="s">
        <v>25</v>
      </c>
      <c r="B206" s="14" t="s">
        <v>145</v>
      </c>
      <c r="C206" s="14" t="s">
        <v>146</v>
      </c>
      <c r="D206" s="14" t="s">
        <v>61</v>
      </c>
      <c r="E206" s="14" t="s">
        <v>31</v>
      </c>
      <c r="F206" s="16">
        <f t="shared" si="7"/>
        <v>-480</v>
      </c>
      <c r="G206" s="16">
        <v>-80</v>
      </c>
      <c r="H206" s="16">
        <v>-80</v>
      </c>
      <c r="I206" s="16">
        <v>-80</v>
      </c>
      <c r="J206" s="16">
        <v>-80</v>
      </c>
      <c r="K206" s="16">
        <v>-80</v>
      </c>
      <c r="L206" s="16">
        <v>-80</v>
      </c>
    </row>
    <row r="207" spans="1:12" ht="15" x14ac:dyDescent="0.25">
      <c r="A207" s="14" t="s">
        <v>25</v>
      </c>
      <c r="B207" s="14" t="s">
        <v>145</v>
      </c>
      <c r="C207" s="14" t="s">
        <v>146</v>
      </c>
      <c r="D207" s="14" t="s">
        <v>53</v>
      </c>
      <c r="E207" s="14" t="s">
        <v>31</v>
      </c>
      <c r="F207" s="16">
        <f t="shared" si="7"/>
        <v>-53920</v>
      </c>
      <c r="G207" s="16">
        <v>-8880</v>
      </c>
      <c r="H207" s="16">
        <v>-8960</v>
      </c>
      <c r="I207" s="16">
        <v>-9040</v>
      </c>
      <c r="J207" s="16">
        <v>-9040</v>
      </c>
      <c r="K207" s="16">
        <v>-9040</v>
      </c>
      <c r="L207" s="16">
        <v>-8960</v>
      </c>
    </row>
    <row r="208" spans="1:12" ht="15" x14ac:dyDescent="0.25">
      <c r="A208" s="14" t="s">
        <v>25</v>
      </c>
      <c r="B208" s="14" t="s">
        <v>145</v>
      </c>
      <c r="C208" s="14" t="s">
        <v>146</v>
      </c>
      <c r="D208" s="14" t="s">
        <v>62</v>
      </c>
      <c r="E208" s="14" t="s">
        <v>31</v>
      </c>
      <c r="F208" s="16">
        <f t="shared" si="7"/>
        <v>-52720</v>
      </c>
      <c r="G208" s="16">
        <v>-8800</v>
      </c>
      <c r="H208" s="16">
        <v>-8880</v>
      </c>
      <c r="I208" s="16">
        <v>-8800</v>
      </c>
      <c r="J208" s="16">
        <v>-8800</v>
      </c>
      <c r="K208" s="16">
        <v>-8800</v>
      </c>
      <c r="L208" s="16">
        <v>-8640</v>
      </c>
    </row>
    <row r="209" spans="1:12" ht="15" x14ac:dyDescent="0.25">
      <c r="A209" s="14" t="s">
        <v>25</v>
      </c>
      <c r="B209" s="14" t="s">
        <v>145</v>
      </c>
      <c r="C209" s="14" t="s">
        <v>146</v>
      </c>
      <c r="D209" s="14" t="s">
        <v>65</v>
      </c>
      <c r="E209" s="14" t="s">
        <v>31</v>
      </c>
      <c r="F209" s="16">
        <f t="shared" si="7"/>
        <v>-480</v>
      </c>
      <c r="G209" s="16">
        <v>-80</v>
      </c>
      <c r="H209" s="16">
        <v>-80</v>
      </c>
      <c r="I209" s="16">
        <v>-80</v>
      </c>
      <c r="J209" s="16">
        <v>-80</v>
      </c>
      <c r="K209" s="16">
        <v>-80</v>
      </c>
      <c r="L209" s="16">
        <v>-80</v>
      </c>
    </row>
    <row r="210" spans="1:12" ht="15" x14ac:dyDescent="0.25">
      <c r="A210" s="14" t="s">
        <v>25</v>
      </c>
      <c r="B210" s="14" t="s">
        <v>145</v>
      </c>
      <c r="C210" s="14" t="s">
        <v>146</v>
      </c>
      <c r="D210" s="14" t="s">
        <v>66</v>
      </c>
      <c r="E210" s="14" t="s">
        <v>31</v>
      </c>
      <c r="F210" s="16">
        <f t="shared" si="7"/>
        <v>-1440</v>
      </c>
      <c r="G210" s="16">
        <v>-240</v>
      </c>
      <c r="H210" s="16">
        <v>-240</v>
      </c>
      <c r="I210" s="16">
        <v>-240</v>
      </c>
      <c r="J210" s="16">
        <v>-240</v>
      </c>
      <c r="K210" s="16">
        <v>-240</v>
      </c>
      <c r="L210" s="16">
        <v>-240</v>
      </c>
    </row>
    <row r="211" spans="1:12" ht="15" x14ac:dyDescent="0.25">
      <c r="A211" s="14" t="s">
        <v>25</v>
      </c>
      <c r="B211" s="14" t="s">
        <v>147</v>
      </c>
      <c r="C211" s="14" t="s">
        <v>148</v>
      </c>
      <c r="D211" s="14" t="s">
        <v>58</v>
      </c>
      <c r="E211" s="14" t="s">
        <v>31</v>
      </c>
      <c r="F211" s="16">
        <f t="shared" si="7"/>
        <v>-1769465.1699999997</v>
      </c>
      <c r="G211" s="16">
        <v>-288379.43999999994</v>
      </c>
      <c r="H211" s="16">
        <v>-298480.67</v>
      </c>
      <c r="I211" s="16">
        <v>-296999.86</v>
      </c>
      <c r="J211" s="16">
        <v>-296999.86</v>
      </c>
      <c r="K211" s="16">
        <v>-307788.59999999992</v>
      </c>
      <c r="L211" s="16">
        <v>-280816.74</v>
      </c>
    </row>
    <row r="212" spans="1:12" ht="15" x14ac:dyDescent="0.25">
      <c r="A212" s="14" t="s">
        <v>25</v>
      </c>
      <c r="B212" s="14" t="s">
        <v>147</v>
      </c>
      <c r="C212" s="14" t="s">
        <v>148</v>
      </c>
      <c r="D212" s="14" t="s">
        <v>59</v>
      </c>
      <c r="E212" s="14" t="s">
        <v>31</v>
      </c>
      <c r="F212" s="16">
        <f t="shared" si="7"/>
        <v>-646769.4</v>
      </c>
      <c r="G212" s="16">
        <v>-107794.90000000001</v>
      </c>
      <c r="H212" s="16">
        <v>-107794.90000000001</v>
      </c>
      <c r="I212" s="16">
        <v>-107794.90000000001</v>
      </c>
      <c r="J212" s="16">
        <v>-107794.90000000001</v>
      </c>
      <c r="K212" s="16">
        <v>-107794.90000000001</v>
      </c>
      <c r="L212" s="16">
        <v>-107794.90000000001</v>
      </c>
    </row>
    <row r="213" spans="1:12" ht="15" x14ac:dyDescent="0.25">
      <c r="A213" s="14" t="s">
        <v>25</v>
      </c>
      <c r="B213" s="14" t="s">
        <v>147</v>
      </c>
      <c r="C213" s="14" t="s">
        <v>148</v>
      </c>
      <c r="D213" s="14" t="s">
        <v>61</v>
      </c>
      <c r="E213" s="14" t="s">
        <v>31</v>
      </c>
      <c r="F213" s="16">
        <f t="shared" si="7"/>
        <v>-333181.8</v>
      </c>
      <c r="G213" s="16">
        <v>-55530.299999999996</v>
      </c>
      <c r="H213" s="16">
        <v>-55530.3</v>
      </c>
      <c r="I213" s="16">
        <v>-55530.3</v>
      </c>
      <c r="J213" s="16">
        <v>-55530.3</v>
      </c>
      <c r="K213" s="16">
        <v>-55530.3</v>
      </c>
      <c r="L213" s="16">
        <v>-55530.3</v>
      </c>
    </row>
    <row r="214" spans="1:12" ht="15" x14ac:dyDescent="0.25">
      <c r="A214" s="14" t="s">
        <v>25</v>
      </c>
      <c r="B214" s="14" t="s">
        <v>149</v>
      </c>
      <c r="C214" s="14" t="s">
        <v>150</v>
      </c>
      <c r="D214" s="14" t="s">
        <v>58</v>
      </c>
      <c r="E214" s="14" t="s">
        <v>31</v>
      </c>
      <c r="F214" s="16">
        <f t="shared" si="7"/>
        <v>-91098.9</v>
      </c>
      <c r="G214" s="16">
        <v>-31613</v>
      </c>
      <c r="H214" s="16">
        <v>-27500.9</v>
      </c>
      <c r="I214" s="16">
        <v>-31985</v>
      </c>
      <c r="J214" s="15"/>
      <c r="K214" s="15"/>
      <c r="L214" s="15"/>
    </row>
    <row r="215" spans="1:12" ht="15" x14ac:dyDescent="0.25">
      <c r="A215" s="14" t="s">
        <v>25</v>
      </c>
      <c r="B215" s="14" t="s">
        <v>149</v>
      </c>
      <c r="C215" s="14" t="s">
        <v>150</v>
      </c>
      <c r="D215" s="14" t="s">
        <v>59</v>
      </c>
      <c r="E215" s="14" t="s">
        <v>31</v>
      </c>
      <c r="F215" s="16">
        <f t="shared" si="7"/>
        <v>-8008.5</v>
      </c>
      <c r="G215" s="16">
        <v>-99.5</v>
      </c>
      <c r="H215" s="16">
        <v>-7693</v>
      </c>
      <c r="I215" s="16">
        <v>-216</v>
      </c>
      <c r="J215" s="15"/>
      <c r="K215" s="15"/>
      <c r="L215" s="15"/>
    </row>
    <row r="216" spans="1:12" ht="15" x14ac:dyDescent="0.25">
      <c r="A216" s="14" t="s">
        <v>25</v>
      </c>
      <c r="B216" s="14" t="s">
        <v>149</v>
      </c>
      <c r="C216" s="14" t="s">
        <v>150</v>
      </c>
      <c r="D216" s="14" t="s">
        <v>61</v>
      </c>
      <c r="E216" s="14" t="s">
        <v>31</v>
      </c>
      <c r="F216" s="16">
        <f t="shared" si="7"/>
        <v>-125</v>
      </c>
      <c r="G216" s="16">
        <v>-125</v>
      </c>
      <c r="H216" s="15"/>
      <c r="I216" s="15"/>
      <c r="J216" s="15"/>
      <c r="K216" s="15"/>
      <c r="L216" s="15"/>
    </row>
    <row r="217" spans="1:12" ht="15" x14ac:dyDescent="0.25">
      <c r="A217" s="14" t="s">
        <v>25</v>
      </c>
      <c r="B217" s="14" t="s">
        <v>151</v>
      </c>
      <c r="C217" s="14" t="s">
        <v>152</v>
      </c>
      <c r="D217" s="14" t="s">
        <v>21</v>
      </c>
      <c r="E217" s="14" t="s">
        <v>22</v>
      </c>
      <c r="F217" s="16">
        <f t="shared" si="7"/>
        <v>3502.3399999999997</v>
      </c>
      <c r="G217" s="16">
        <v>652.30000000000018</v>
      </c>
      <c r="H217" s="16">
        <v>644.72000000000025</v>
      </c>
      <c r="I217" s="16">
        <v>640.17000000000007</v>
      </c>
      <c r="J217" s="16">
        <v>563.4399999999996</v>
      </c>
      <c r="K217" s="16">
        <v>491.62999999999965</v>
      </c>
      <c r="L217" s="16">
        <v>510.07999999999993</v>
      </c>
    </row>
    <row r="218" spans="1:12" ht="15" x14ac:dyDescent="0.25">
      <c r="A218" s="14" t="s">
        <v>25</v>
      </c>
      <c r="B218" s="14" t="s">
        <v>151</v>
      </c>
      <c r="C218" s="14" t="s">
        <v>152</v>
      </c>
      <c r="D218" s="14" t="s">
        <v>52</v>
      </c>
      <c r="E218" s="14" t="s">
        <v>31</v>
      </c>
      <c r="F218" s="16">
        <f t="shared" si="7"/>
        <v>-80.36</v>
      </c>
      <c r="G218" s="16">
        <v>-20</v>
      </c>
      <c r="H218" s="16">
        <v>-20</v>
      </c>
      <c r="I218" s="16">
        <v>-10.36</v>
      </c>
      <c r="J218" s="16">
        <v>-10</v>
      </c>
      <c r="K218" s="16">
        <v>-10</v>
      </c>
      <c r="L218" s="16">
        <v>-10</v>
      </c>
    </row>
    <row r="219" spans="1:12" ht="15" x14ac:dyDescent="0.25">
      <c r="A219" s="14" t="s">
        <v>25</v>
      </c>
      <c r="B219" s="14" t="s">
        <v>151</v>
      </c>
      <c r="C219" s="14" t="s">
        <v>152</v>
      </c>
      <c r="D219" s="14" t="s">
        <v>57</v>
      </c>
      <c r="E219" s="14" t="s">
        <v>31</v>
      </c>
      <c r="F219" s="16">
        <f t="shared" si="7"/>
        <v>-60</v>
      </c>
      <c r="G219" s="16">
        <v>-10</v>
      </c>
      <c r="H219" s="16">
        <v>-10</v>
      </c>
      <c r="I219" s="16">
        <v>-10</v>
      </c>
      <c r="J219" s="16">
        <v>-10</v>
      </c>
      <c r="K219" s="16">
        <v>-10</v>
      </c>
      <c r="L219" s="16">
        <v>-10</v>
      </c>
    </row>
    <row r="220" spans="1:12" ht="15" x14ac:dyDescent="0.25">
      <c r="A220" s="14" t="s">
        <v>25</v>
      </c>
      <c r="B220" s="14" t="s">
        <v>151</v>
      </c>
      <c r="C220" s="14" t="s">
        <v>152</v>
      </c>
      <c r="D220" s="14" t="s">
        <v>58</v>
      </c>
      <c r="E220" s="14" t="s">
        <v>31</v>
      </c>
      <c r="F220" s="16">
        <f t="shared" si="7"/>
        <v>-400</v>
      </c>
      <c r="G220" s="16">
        <v>-60</v>
      </c>
      <c r="H220" s="16">
        <v>-70</v>
      </c>
      <c r="I220" s="16">
        <v>-70</v>
      </c>
      <c r="J220" s="16">
        <v>-70</v>
      </c>
      <c r="K220" s="16">
        <v>-70</v>
      </c>
      <c r="L220" s="16">
        <v>-60</v>
      </c>
    </row>
    <row r="221" spans="1:12" ht="15" x14ac:dyDescent="0.25">
      <c r="A221" s="14" t="s">
        <v>25</v>
      </c>
      <c r="B221" s="14" t="s">
        <v>151</v>
      </c>
      <c r="C221" s="14" t="s">
        <v>152</v>
      </c>
      <c r="D221" s="14" t="s">
        <v>59</v>
      </c>
      <c r="E221" s="14" t="s">
        <v>31</v>
      </c>
      <c r="F221" s="16">
        <f t="shared" si="7"/>
        <v>-130</v>
      </c>
      <c r="G221" s="16">
        <v>-30</v>
      </c>
      <c r="H221" s="16">
        <v>-20</v>
      </c>
      <c r="I221" s="16">
        <v>-20</v>
      </c>
      <c r="J221" s="16">
        <v>-20</v>
      </c>
      <c r="K221" s="16">
        <v>-20</v>
      </c>
      <c r="L221" s="16">
        <v>-20</v>
      </c>
    </row>
    <row r="222" spans="1:12" ht="15" x14ac:dyDescent="0.25">
      <c r="A222" s="14" t="s">
        <v>25</v>
      </c>
      <c r="B222" s="14" t="s">
        <v>151</v>
      </c>
      <c r="C222" s="14" t="s">
        <v>152</v>
      </c>
      <c r="D222" s="14" t="s">
        <v>60</v>
      </c>
      <c r="E222" s="14" t="s">
        <v>31</v>
      </c>
      <c r="F222" s="16">
        <f t="shared" si="7"/>
        <v>-120</v>
      </c>
      <c r="G222" s="16">
        <v>-20</v>
      </c>
      <c r="H222" s="16">
        <v>-20</v>
      </c>
      <c r="I222" s="16">
        <v>-20</v>
      </c>
      <c r="J222" s="16">
        <v>-20</v>
      </c>
      <c r="K222" s="16">
        <v>-20</v>
      </c>
      <c r="L222" s="16">
        <v>-20</v>
      </c>
    </row>
    <row r="223" spans="1:12" ht="15" x14ac:dyDescent="0.25">
      <c r="A223" s="14" t="s">
        <v>25</v>
      </c>
      <c r="B223" s="14" t="s">
        <v>151</v>
      </c>
      <c r="C223" s="14" t="s">
        <v>152</v>
      </c>
      <c r="D223" s="14" t="s">
        <v>112</v>
      </c>
      <c r="E223" s="14" t="s">
        <v>31</v>
      </c>
      <c r="F223" s="16">
        <f t="shared" si="7"/>
        <v>-29363.33</v>
      </c>
      <c r="G223" s="16">
        <v>-5110</v>
      </c>
      <c r="H223" s="16">
        <v>-5120</v>
      </c>
      <c r="I223" s="16">
        <v>-5110</v>
      </c>
      <c r="J223" s="16">
        <v>-5090</v>
      </c>
      <c r="K223" s="16">
        <v>-4563.33</v>
      </c>
      <c r="L223" s="16">
        <v>-4370</v>
      </c>
    </row>
    <row r="224" spans="1:12" ht="15" x14ac:dyDescent="0.25">
      <c r="A224" s="14" t="s">
        <v>25</v>
      </c>
      <c r="B224" s="14" t="s">
        <v>151</v>
      </c>
      <c r="C224" s="14" t="s">
        <v>152</v>
      </c>
      <c r="D224" s="14" t="s">
        <v>53</v>
      </c>
      <c r="E224" s="14" t="s">
        <v>31</v>
      </c>
      <c r="F224" s="16">
        <f t="shared" si="7"/>
        <v>-540</v>
      </c>
      <c r="G224" s="16">
        <v>-90</v>
      </c>
      <c r="H224" s="16">
        <v>-90</v>
      </c>
      <c r="I224" s="16">
        <v>-90</v>
      </c>
      <c r="J224" s="16">
        <v>-90</v>
      </c>
      <c r="K224" s="16">
        <v>-90</v>
      </c>
      <c r="L224" s="16">
        <v>-90</v>
      </c>
    </row>
    <row r="225" spans="1:12" ht="15" x14ac:dyDescent="0.25">
      <c r="A225" s="14" t="s">
        <v>25</v>
      </c>
      <c r="B225" s="14" t="s">
        <v>151</v>
      </c>
      <c r="C225" s="14" t="s">
        <v>152</v>
      </c>
      <c r="D225" s="14" t="s">
        <v>62</v>
      </c>
      <c r="E225" s="14" t="s">
        <v>31</v>
      </c>
      <c r="F225" s="16">
        <f t="shared" si="7"/>
        <v>-60</v>
      </c>
      <c r="G225" s="16">
        <v>-10</v>
      </c>
      <c r="H225" s="16">
        <v>-10</v>
      </c>
      <c r="I225" s="16">
        <v>-10</v>
      </c>
      <c r="J225" s="16">
        <v>-10</v>
      </c>
      <c r="K225" s="16">
        <v>-10</v>
      </c>
      <c r="L225" s="16">
        <v>-10</v>
      </c>
    </row>
    <row r="226" spans="1:12" ht="15" x14ac:dyDescent="0.25">
      <c r="A226" s="14" t="s">
        <v>25</v>
      </c>
      <c r="B226" s="14" t="s">
        <v>153</v>
      </c>
      <c r="C226" s="14" t="s">
        <v>154</v>
      </c>
      <c r="D226" s="14" t="s">
        <v>21</v>
      </c>
      <c r="E226" s="14" t="s">
        <v>31</v>
      </c>
      <c r="F226" s="16">
        <f t="shared" si="7"/>
        <v>-56408.820000000014</v>
      </c>
      <c r="G226" s="16">
        <v>-10141.900000000001</v>
      </c>
      <c r="H226" s="16">
        <v>-15174.350000000004</v>
      </c>
      <c r="I226" s="16">
        <v>-12965.280000000002</v>
      </c>
      <c r="J226" s="16">
        <v>-9811.3100000000013</v>
      </c>
      <c r="K226" s="16">
        <v>-5062.75</v>
      </c>
      <c r="L226" s="16">
        <v>-3253.23</v>
      </c>
    </row>
    <row r="227" spans="1:12" ht="15" x14ac:dyDescent="0.25">
      <c r="A227" s="14" t="s">
        <v>25</v>
      </c>
      <c r="B227" s="14" t="s">
        <v>153</v>
      </c>
      <c r="C227" s="14" t="s">
        <v>154</v>
      </c>
      <c r="D227" s="14" t="s">
        <v>56</v>
      </c>
      <c r="E227" s="14" t="s">
        <v>31</v>
      </c>
      <c r="F227" s="16">
        <f t="shared" si="7"/>
        <v>-505670.55</v>
      </c>
      <c r="G227" s="16">
        <v>-126419.84999999999</v>
      </c>
      <c r="H227" s="16">
        <v>-136874.18999999997</v>
      </c>
      <c r="I227" s="16">
        <v>-123034.15999999997</v>
      </c>
      <c r="J227" s="16">
        <v>-59544.890000000029</v>
      </c>
      <c r="K227" s="16">
        <v>-30487.780000000006</v>
      </c>
      <c r="L227" s="16">
        <v>-29309.679999999993</v>
      </c>
    </row>
    <row r="228" spans="1:12" ht="15" x14ac:dyDescent="0.25">
      <c r="A228" s="14" t="s">
        <v>25</v>
      </c>
      <c r="B228" s="14" t="s">
        <v>153</v>
      </c>
      <c r="C228" s="14" t="s">
        <v>154</v>
      </c>
      <c r="D228" s="14" t="s">
        <v>63</v>
      </c>
      <c r="E228" s="14" t="s">
        <v>31</v>
      </c>
      <c r="F228" s="16">
        <f t="shared" ref="F228:F259" si="8">+SUM(G228:L228)</f>
        <v>-801636.1</v>
      </c>
      <c r="G228" s="16">
        <v>-226541.08000000002</v>
      </c>
      <c r="H228" s="16">
        <v>-193749.99999999994</v>
      </c>
      <c r="I228" s="16">
        <v>-180947.45000000007</v>
      </c>
      <c r="J228" s="16">
        <v>-90314.849999999991</v>
      </c>
      <c r="K228" s="16">
        <v>-59100.829999999994</v>
      </c>
      <c r="L228" s="16">
        <v>-50981.89</v>
      </c>
    </row>
    <row r="229" spans="1:12" ht="15" x14ac:dyDescent="0.25">
      <c r="A229" s="14" t="s">
        <v>25</v>
      </c>
      <c r="B229" s="14" t="s">
        <v>153</v>
      </c>
      <c r="C229" s="14" t="s">
        <v>154</v>
      </c>
      <c r="D229" s="14" t="s">
        <v>67</v>
      </c>
      <c r="E229" s="14" t="s">
        <v>31</v>
      </c>
      <c r="F229" s="16">
        <f t="shared" si="8"/>
        <v>-290492.99</v>
      </c>
      <c r="G229" s="16">
        <v>-83429.250000000029</v>
      </c>
      <c r="H229" s="16">
        <v>-70708.319999999992</v>
      </c>
      <c r="I229" s="16">
        <v>-75914.700000000026</v>
      </c>
      <c r="J229" s="16">
        <v>-30286.74</v>
      </c>
      <c r="K229" s="16">
        <v>-16570.3</v>
      </c>
      <c r="L229" s="16">
        <v>-13583.68</v>
      </c>
    </row>
    <row r="230" spans="1:12" ht="15" x14ac:dyDescent="0.25">
      <c r="A230" s="14" t="s">
        <v>25</v>
      </c>
      <c r="B230" s="14" t="s">
        <v>155</v>
      </c>
      <c r="C230" s="14" t="s">
        <v>156</v>
      </c>
      <c r="D230" s="14" t="s">
        <v>21</v>
      </c>
      <c r="E230" s="14" t="s">
        <v>22</v>
      </c>
      <c r="F230" s="16">
        <f t="shared" si="8"/>
        <v>970.13</v>
      </c>
      <c r="G230" s="15"/>
      <c r="H230" s="15"/>
      <c r="I230" s="16">
        <v>970.13</v>
      </c>
      <c r="J230" s="15"/>
      <c r="K230" s="15"/>
      <c r="L230" s="15"/>
    </row>
    <row r="231" spans="1:12" ht="15" x14ac:dyDescent="0.25">
      <c r="A231" s="14" t="s">
        <v>25</v>
      </c>
      <c r="B231" s="14" t="s">
        <v>155</v>
      </c>
      <c r="C231" s="14" t="s">
        <v>156</v>
      </c>
      <c r="D231" s="14" t="s">
        <v>52</v>
      </c>
      <c r="E231" s="14" t="s">
        <v>31</v>
      </c>
      <c r="F231" s="16">
        <f t="shared" si="8"/>
        <v>-1803194.26</v>
      </c>
      <c r="G231" s="16">
        <v>-401019.13999999996</v>
      </c>
      <c r="H231" s="16">
        <v>-450668.38</v>
      </c>
      <c r="I231" s="16">
        <v>-374433.67</v>
      </c>
      <c r="J231" s="16">
        <v>-247152.31</v>
      </c>
      <c r="K231" s="16">
        <v>-166860.17000000001</v>
      </c>
      <c r="L231" s="16">
        <v>-163060.59000000003</v>
      </c>
    </row>
    <row r="232" spans="1:12" ht="15" x14ac:dyDescent="0.25">
      <c r="A232" s="14" t="s">
        <v>25</v>
      </c>
      <c r="B232" s="14" t="s">
        <v>155</v>
      </c>
      <c r="C232" s="14" t="s">
        <v>156</v>
      </c>
      <c r="D232" s="14" t="s">
        <v>57</v>
      </c>
      <c r="E232" s="14" t="s">
        <v>31</v>
      </c>
      <c r="F232" s="16">
        <f t="shared" si="8"/>
        <v>-6303.9900000000007</v>
      </c>
      <c r="G232" s="16">
        <v>-25.84</v>
      </c>
      <c r="H232" s="16">
        <v>-2653.12</v>
      </c>
      <c r="I232" s="16">
        <v>-524.56000000000006</v>
      </c>
      <c r="J232" s="16">
        <v>-3.79</v>
      </c>
      <c r="K232" s="16">
        <v>-1811.04</v>
      </c>
      <c r="L232" s="16">
        <v>-1285.6400000000001</v>
      </c>
    </row>
    <row r="233" spans="1:12" ht="15" x14ac:dyDescent="0.25">
      <c r="A233" s="14" t="s">
        <v>25</v>
      </c>
      <c r="B233" s="14" t="s">
        <v>155</v>
      </c>
      <c r="C233" s="14" t="s">
        <v>156</v>
      </c>
      <c r="D233" s="14" t="s">
        <v>58</v>
      </c>
      <c r="E233" s="14" t="s">
        <v>31</v>
      </c>
      <c r="F233" s="16">
        <f t="shared" si="8"/>
        <v>-340778.07999999996</v>
      </c>
      <c r="G233" s="16">
        <v>-58294.61</v>
      </c>
      <c r="H233" s="16">
        <v>-67840.340000000011</v>
      </c>
      <c r="I233" s="16">
        <v>-61711.66</v>
      </c>
      <c r="J233" s="16">
        <v>-58392.69999999999</v>
      </c>
      <c r="K233" s="16">
        <v>-47826.1</v>
      </c>
      <c r="L233" s="16">
        <v>-46712.67</v>
      </c>
    </row>
    <row r="234" spans="1:12" ht="15" x14ac:dyDescent="0.25">
      <c r="A234" s="14" t="s">
        <v>25</v>
      </c>
      <c r="B234" s="14" t="s">
        <v>155</v>
      </c>
      <c r="C234" s="14" t="s">
        <v>156</v>
      </c>
      <c r="D234" s="14" t="s">
        <v>59</v>
      </c>
      <c r="E234" s="14" t="s">
        <v>31</v>
      </c>
      <c r="F234" s="16">
        <f t="shared" si="8"/>
        <v>-794200.95000000007</v>
      </c>
      <c r="G234" s="16">
        <v>22383.27999999997</v>
      </c>
      <c r="H234" s="16">
        <v>-181773.16</v>
      </c>
      <c r="I234" s="16">
        <v>-171879.83</v>
      </c>
      <c r="J234" s="16">
        <v>-154619.76</v>
      </c>
      <c r="K234" s="16">
        <v>-142181.85999999999</v>
      </c>
      <c r="L234" s="16">
        <v>-166129.62000000002</v>
      </c>
    </row>
    <row r="235" spans="1:12" ht="15" x14ac:dyDescent="0.25">
      <c r="A235" s="14" t="s">
        <v>25</v>
      </c>
      <c r="B235" s="14" t="s">
        <v>155</v>
      </c>
      <c r="C235" s="14" t="s">
        <v>156</v>
      </c>
      <c r="D235" s="14" t="s">
        <v>60</v>
      </c>
      <c r="E235" s="14" t="s">
        <v>31</v>
      </c>
      <c r="F235" s="16">
        <f t="shared" si="8"/>
        <v>-474540.41</v>
      </c>
      <c r="G235" s="16">
        <v>-87341.05</v>
      </c>
      <c r="H235" s="16">
        <v>-93946.17</v>
      </c>
      <c r="I235" s="16">
        <v>-83718.739999999991</v>
      </c>
      <c r="J235" s="16">
        <v>-79035.679999999993</v>
      </c>
      <c r="K235" s="16">
        <v>-65206.330000000009</v>
      </c>
      <c r="L235" s="16">
        <v>-65292.44</v>
      </c>
    </row>
    <row r="236" spans="1:12" ht="15" x14ac:dyDescent="0.25">
      <c r="A236" s="14" t="s">
        <v>25</v>
      </c>
      <c r="B236" s="14" t="s">
        <v>155</v>
      </c>
      <c r="C236" s="14" t="s">
        <v>156</v>
      </c>
      <c r="D236" s="14" t="s">
        <v>61</v>
      </c>
      <c r="E236" s="14" t="s">
        <v>31</v>
      </c>
      <c r="F236" s="16">
        <f t="shared" si="8"/>
        <v>-81343.83</v>
      </c>
      <c r="G236" s="16">
        <v>-15236.15</v>
      </c>
      <c r="H236" s="16">
        <v>-13549.4</v>
      </c>
      <c r="I236" s="16">
        <v>-12445.300000000001</v>
      </c>
      <c r="J236" s="16">
        <v>-13152.28</v>
      </c>
      <c r="K236" s="16">
        <v>-12261.82</v>
      </c>
      <c r="L236" s="16">
        <v>-14698.880000000001</v>
      </c>
    </row>
    <row r="237" spans="1:12" ht="15" x14ac:dyDescent="0.25">
      <c r="A237" s="14" t="s">
        <v>25</v>
      </c>
      <c r="B237" s="14" t="s">
        <v>155</v>
      </c>
      <c r="C237" s="14" t="s">
        <v>156</v>
      </c>
      <c r="D237" s="14" t="s">
        <v>53</v>
      </c>
      <c r="E237" s="14" t="s">
        <v>31</v>
      </c>
      <c r="F237" s="16">
        <f t="shared" si="8"/>
        <v>-2086458.6700000004</v>
      </c>
      <c r="G237" s="16">
        <v>-398433.21000000008</v>
      </c>
      <c r="H237" s="16">
        <v>-437817.80999999994</v>
      </c>
      <c r="I237" s="16">
        <v>-397398.1</v>
      </c>
      <c r="J237" s="16">
        <v>-356420.52</v>
      </c>
      <c r="K237" s="16">
        <v>-263596.34999999998</v>
      </c>
      <c r="L237" s="16">
        <v>-232792.68000000008</v>
      </c>
    </row>
    <row r="238" spans="1:12" ht="15" x14ac:dyDescent="0.25">
      <c r="A238" s="14" t="s">
        <v>25</v>
      </c>
      <c r="B238" s="14" t="s">
        <v>155</v>
      </c>
      <c r="C238" s="14" t="s">
        <v>156</v>
      </c>
      <c r="D238" s="14" t="s">
        <v>62</v>
      </c>
      <c r="E238" s="14" t="s">
        <v>31</v>
      </c>
      <c r="F238" s="16">
        <f t="shared" si="8"/>
        <v>-749925.84</v>
      </c>
      <c r="G238" s="16">
        <v>-150784.57999999993</v>
      </c>
      <c r="H238" s="16">
        <v>-173993.38000000006</v>
      </c>
      <c r="I238" s="16">
        <v>-150248.57999999996</v>
      </c>
      <c r="J238" s="16">
        <v>-120936.79000000001</v>
      </c>
      <c r="K238" s="16">
        <v>-79842.719999999987</v>
      </c>
      <c r="L238" s="16">
        <v>-74119.790000000037</v>
      </c>
    </row>
    <row r="239" spans="1:12" ht="15" x14ac:dyDescent="0.25">
      <c r="A239" s="14" t="s">
        <v>25</v>
      </c>
      <c r="B239" s="14" t="s">
        <v>155</v>
      </c>
      <c r="C239" s="14" t="s">
        <v>156</v>
      </c>
      <c r="D239" s="14" t="s">
        <v>64</v>
      </c>
      <c r="E239" s="14" t="s">
        <v>31</v>
      </c>
      <c r="F239" s="16">
        <f t="shared" si="8"/>
        <v>-581.38</v>
      </c>
      <c r="G239" s="16">
        <v>-103.37</v>
      </c>
      <c r="H239" s="16">
        <v>-296.10000000000002</v>
      </c>
      <c r="I239" s="16">
        <v>-174.28</v>
      </c>
      <c r="J239" s="16">
        <v>-7.63</v>
      </c>
      <c r="K239" s="15"/>
      <c r="L239" s="15"/>
    </row>
    <row r="240" spans="1:12" ht="15" x14ac:dyDescent="0.25">
      <c r="A240" s="14" t="s">
        <v>25</v>
      </c>
      <c r="B240" s="14" t="s">
        <v>155</v>
      </c>
      <c r="C240" s="14" t="s">
        <v>156</v>
      </c>
      <c r="D240" s="14" t="s">
        <v>65</v>
      </c>
      <c r="E240" s="14" t="s">
        <v>31</v>
      </c>
      <c r="F240" s="16">
        <f t="shared" si="8"/>
        <v>-528.34</v>
      </c>
      <c r="G240" s="16">
        <v>-77.64</v>
      </c>
      <c r="H240" s="15"/>
      <c r="I240" s="15"/>
      <c r="J240" s="16">
        <v>-0.82000000000000006</v>
      </c>
      <c r="K240" s="16">
        <v>-122.96000000000001</v>
      </c>
      <c r="L240" s="16">
        <v>-326.92</v>
      </c>
    </row>
    <row r="241" spans="1:12" ht="15" x14ac:dyDescent="0.25">
      <c r="A241" s="14" t="s">
        <v>25</v>
      </c>
      <c r="B241" s="14" t="s">
        <v>155</v>
      </c>
      <c r="C241" s="14" t="s">
        <v>156</v>
      </c>
      <c r="D241" s="14" t="s">
        <v>66</v>
      </c>
      <c r="E241" s="14" t="s">
        <v>31</v>
      </c>
      <c r="F241" s="16">
        <f t="shared" si="8"/>
        <v>-5544.69</v>
      </c>
      <c r="G241" s="16">
        <v>-1206.5899999999999</v>
      </c>
      <c r="H241" s="16">
        <v>-1746.0700000000002</v>
      </c>
      <c r="I241" s="16">
        <v>-1463.78</v>
      </c>
      <c r="J241" s="16">
        <v>-595.58999999999992</v>
      </c>
      <c r="K241" s="16">
        <v>-278.12</v>
      </c>
      <c r="L241" s="16">
        <v>-254.54</v>
      </c>
    </row>
    <row r="242" spans="1:12" ht="15" x14ac:dyDescent="0.25">
      <c r="A242" s="14" t="s">
        <v>25</v>
      </c>
      <c r="B242" s="14" t="s">
        <v>157</v>
      </c>
      <c r="C242" s="14" t="s">
        <v>158</v>
      </c>
      <c r="D242" s="14" t="s">
        <v>21</v>
      </c>
      <c r="E242" s="14" t="s">
        <v>31</v>
      </c>
      <c r="F242" s="16">
        <f t="shared" si="8"/>
        <v>-209</v>
      </c>
      <c r="G242" s="15"/>
      <c r="H242" s="15"/>
      <c r="I242" s="16">
        <v>-50</v>
      </c>
      <c r="J242" s="15"/>
      <c r="K242" s="15"/>
      <c r="L242" s="16">
        <v>-159</v>
      </c>
    </row>
    <row r="243" spans="1:12" ht="15" x14ac:dyDescent="0.25">
      <c r="A243" s="14" t="s">
        <v>25</v>
      </c>
      <c r="B243" s="14" t="s">
        <v>157</v>
      </c>
      <c r="C243" s="14" t="s">
        <v>158</v>
      </c>
      <c r="D243" s="14" t="s">
        <v>21</v>
      </c>
      <c r="E243" s="14" t="s">
        <v>22</v>
      </c>
      <c r="F243" s="16">
        <f t="shared" si="8"/>
        <v>421.56999999999994</v>
      </c>
      <c r="G243" s="16">
        <v>65.11</v>
      </c>
      <c r="H243" s="16">
        <v>162.59</v>
      </c>
      <c r="I243" s="16">
        <v>32.5</v>
      </c>
      <c r="J243" s="16">
        <v>32.21</v>
      </c>
      <c r="K243" s="16">
        <v>32.159999999999997</v>
      </c>
      <c r="L243" s="16">
        <v>97</v>
      </c>
    </row>
    <row r="244" spans="1:12" ht="15" x14ac:dyDescent="0.25">
      <c r="A244" s="14" t="s">
        <v>25</v>
      </c>
      <c r="B244" s="14" t="s">
        <v>157</v>
      </c>
      <c r="C244" s="14" t="s">
        <v>158</v>
      </c>
      <c r="D244" s="14" t="s">
        <v>58</v>
      </c>
      <c r="E244" s="14" t="s">
        <v>31</v>
      </c>
      <c r="F244" s="16">
        <f t="shared" si="8"/>
        <v>-50</v>
      </c>
      <c r="G244" s="15"/>
      <c r="H244" s="15"/>
      <c r="I244" s="16">
        <v>-50</v>
      </c>
      <c r="J244" s="15"/>
      <c r="K244" s="15"/>
      <c r="L244" s="15"/>
    </row>
    <row r="245" spans="1:12" ht="15" x14ac:dyDescent="0.25">
      <c r="A245" s="14" t="s">
        <v>25</v>
      </c>
      <c r="B245" s="14" t="s">
        <v>157</v>
      </c>
      <c r="C245" s="14" t="s">
        <v>158</v>
      </c>
      <c r="D245" s="14" t="s">
        <v>59</v>
      </c>
      <c r="E245" s="14" t="s">
        <v>31</v>
      </c>
      <c r="F245" s="16">
        <f t="shared" si="8"/>
        <v>-200</v>
      </c>
      <c r="G245" s="16">
        <v>-50</v>
      </c>
      <c r="H245" s="15"/>
      <c r="I245" s="15"/>
      <c r="J245" s="16">
        <v>-100</v>
      </c>
      <c r="K245" s="16">
        <v>-50</v>
      </c>
      <c r="L245" s="15"/>
    </row>
    <row r="246" spans="1:12" ht="15" x14ac:dyDescent="0.25">
      <c r="A246" s="14" t="s">
        <v>25</v>
      </c>
      <c r="B246" s="14" t="s">
        <v>157</v>
      </c>
      <c r="C246" s="14" t="s">
        <v>158</v>
      </c>
      <c r="D246" s="14" t="s">
        <v>112</v>
      </c>
      <c r="E246" s="14" t="s">
        <v>31</v>
      </c>
      <c r="F246" s="16">
        <f t="shared" si="8"/>
        <v>-650</v>
      </c>
      <c r="G246" s="16">
        <v>-100</v>
      </c>
      <c r="H246" s="16">
        <v>-250</v>
      </c>
      <c r="I246" s="16">
        <v>-50</v>
      </c>
      <c r="J246" s="16">
        <v>-50</v>
      </c>
      <c r="K246" s="16">
        <v>-50</v>
      </c>
      <c r="L246" s="16">
        <v>-150</v>
      </c>
    </row>
    <row r="247" spans="1:12" ht="15" x14ac:dyDescent="0.25">
      <c r="A247" s="14" t="s">
        <v>25</v>
      </c>
      <c r="B247" s="14" t="s">
        <v>157</v>
      </c>
      <c r="C247" s="14" t="s">
        <v>158</v>
      </c>
      <c r="D247" s="14" t="s">
        <v>53</v>
      </c>
      <c r="E247" s="14" t="s">
        <v>31</v>
      </c>
      <c r="F247" s="16">
        <f t="shared" si="8"/>
        <v>-100</v>
      </c>
      <c r="G247" s="16">
        <v>-50</v>
      </c>
      <c r="H247" s="15"/>
      <c r="I247" s="15"/>
      <c r="J247" s="15"/>
      <c r="K247" s="15"/>
      <c r="L247" s="16">
        <v>-50</v>
      </c>
    </row>
    <row r="248" spans="1:12" ht="15" x14ac:dyDescent="0.25">
      <c r="A248" s="14" t="s">
        <v>25</v>
      </c>
      <c r="B248" s="14" t="s">
        <v>159</v>
      </c>
      <c r="C248" s="14" t="s">
        <v>160</v>
      </c>
      <c r="D248" s="14" t="s">
        <v>58</v>
      </c>
      <c r="E248" s="14" t="s">
        <v>31</v>
      </c>
      <c r="F248" s="16">
        <f t="shared" si="8"/>
        <v>-523.14</v>
      </c>
      <c r="G248" s="16">
        <v>-87.19</v>
      </c>
      <c r="H248" s="16">
        <v>-87.19</v>
      </c>
      <c r="I248" s="16">
        <v>-87.19</v>
      </c>
      <c r="J248" s="16">
        <v>-87.19</v>
      </c>
      <c r="K248" s="16">
        <v>-87.19</v>
      </c>
      <c r="L248" s="16">
        <v>-87.19</v>
      </c>
    </row>
    <row r="249" spans="1:12" ht="15" x14ac:dyDescent="0.25">
      <c r="A249" s="14" t="s">
        <v>25</v>
      </c>
      <c r="B249" s="14" t="s">
        <v>159</v>
      </c>
      <c r="C249" s="14" t="s">
        <v>160</v>
      </c>
      <c r="D249" s="14" t="s">
        <v>59</v>
      </c>
      <c r="E249" s="14" t="s">
        <v>31</v>
      </c>
      <c r="F249" s="16">
        <f t="shared" si="8"/>
        <v>-891.7</v>
      </c>
      <c r="G249" s="16">
        <v>-195.39000000000001</v>
      </c>
      <c r="H249" s="16">
        <v>-195.39000000000001</v>
      </c>
      <c r="I249" s="16">
        <v>85.249999999999972</v>
      </c>
      <c r="J249" s="16">
        <v>-195.39000000000001</v>
      </c>
      <c r="K249" s="16">
        <v>-195.39000000000001</v>
      </c>
      <c r="L249" s="16">
        <v>-195.39000000000001</v>
      </c>
    </row>
    <row r="250" spans="1:12" ht="15" x14ac:dyDescent="0.25">
      <c r="A250" s="14" t="s">
        <v>25</v>
      </c>
      <c r="B250" s="14" t="s">
        <v>161</v>
      </c>
      <c r="C250" s="14" t="s">
        <v>162</v>
      </c>
      <c r="D250" s="14" t="s">
        <v>21</v>
      </c>
      <c r="E250" s="14" t="s">
        <v>22</v>
      </c>
      <c r="F250" s="16">
        <f t="shared" si="8"/>
        <v>2302.69</v>
      </c>
      <c r="G250" s="16">
        <v>411.67000000000007</v>
      </c>
      <c r="H250" s="16">
        <v>406.11000000000013</v>
      </c>
      <c r="I250" s="16">
        <v>404.03999999999996</v>
      </c>
      <c r="J250" s="16">
        <v>356.98999999999978</v>
      </c>
      <c r="K250" s="16">
        <v>347.44000000000005</v>
      </c>
      <c r="L250" s="16">
        <v>376.44000000000005</v>
      </c>
    </row>
    <row r="251" spans="1:12" ht="15" x14ac:dyDescent="0.25">
      <c r="A251" s="14" t="s">
        <v>25</v>
      </c>
      <c r="B251" s="14" t="s">
        <v>161</v>
      </c>
      <c r="C251" s="14" t="s">
        <v>162</v>
      </c>
      <c r="D251" s="14" t="s">
        <v>58</v>
      </c>
      <c r="E251" s="14" t="s">
        <v>31</v>
      </c>
      <c r="F251" s="16">
        <f t="shared" si="8"/>
        <v>-600</v>
      </c>
      <c r="G251" s="16">
        <v>-150</v>
      </c>
      <c r="H251" s="16">
        <v>-150</v>
      </c>
      <c r="I251" s="16">
        <v>-150</v>
      </c>
      <c r="J251" s="16">
        <v>-150</v>
      </c>
      <c r="K251" s="15"/>
      <c r="L251" s="15"/>
    </row>
    <row r="252" spans="1:12" ht="15" x14ac:dyDescent="0.25">
      <c r="A252" s="14" t="s">
        <v>25</v>
      </c>
      <c r="B252" s="14" t="s">
        <v>161</v>
      </c>
      <c r="C252" s="14" t="s">
        <v>162</v>
      </c>
      <c r="D252" s="14" t="s">
        <v>60</v>
      </c>
      <c r="E252" s="14" t="s">
        <v>31</v>
      </c>
      <c r="F252" s="16">
        <f t="shared" si="8"/>
        <v>-3900</v>
      </c>
      <c r="G252" s="16">
        <v>-750</v>
      </c>
      <c r="H252" s="16">
        <v>-750</v>
      </c>
      <c r="I252" s="16">
        <v>-750</v>
      </c>
      <c r="J252" s="16">
        <v>-750</v>
      </c>
      <c r="K252" s="16">
        <v>-450</v>
      </c>
      <c r="L252" s="16">
        <v>-450</v>
      </c>
    </row>
    <row r="253" spans="1:12" ht="15" x14ac:dyDescent="0.25">
      <c r="A253" s="14" t="s">
        <v>25</v>
      </c>
      <c r="B253" s="14" t="s">
        <v>161</v>
      </c>
      <c r="C253" s="14" t="s">
        <v>162</v>
      </c>
      <c r="D253" s="14" t="s">
        <v>112</v>
      </c>
      <c r="E253" s="14" t="s">
        <v>31</v>
      </c>
      <c r="F253" s="16">
        <f t="shared" si="8"/>
        <v>-19350</v>
      </c>
      <c r="G253" s="16">
        <v>-3225</v>
      </c>
      <c r="H253" s="16">
        <v>-3225</v>
      </c>
      <c r="I253" s="16">
        <v>-3225</v>
      </c>
      <c r="J253" s="16">
        <v>-3225</v>
      </c>
      <c r="K253" s="16">
        <v>-3225</v>
      </c>
      <c r="L253" s="16">
        <v>-3225</v>
      </c>
    </row>
    <row r="254" spans="1:12" ht="15" x14ac:dyDescent="0.25">
      <c r="A254" s="14" t="s">
        <v>25</v>
      </c>
      <c r="B254" s="14" t="s">
        <v>161</v>
      </c>
      <c r="C254" s="14" t="s">
        <v>162</v>
      </c>
      <c r="D254" s="14" t="s">
        <v>53</v>
      </c>
      <c r="E254" s="14" t="s">
        <v>31</v>
      </c>
      <c r="F254" s="16">
        <f t="shared" si="8"/>
        <v>-654</v>
      </c>
      <c r="G254" s="16">
        <v>-166.5</v>
      </c>
      <c r="H254" s="16">
        <v>-105</v>
      </c>
      <c r="I254" s="16">
        <v>-120</v>
      </c>
      <c r="J254" s="16">
        <v>-90</v>
      </c>
      <c r="K254" s="16">
        <v>-90</v>
      </c>
      <c r="L254" s="16">
        <v>-82.5</v>
      </c>
    </row>
    <row r="255" spans="1:12" ht="15" x14ac:dyDescent="0.25">
      <c r="A255" s="14" t="s">
        <v>25</v>
      </c>
      <c r="B255" s="14" t="s">
        <v>163</v>
      </c>
      <c r="C255" s="14" t="s">
        <v>164</v>
      </c>
      <c r="D255" s="14" t="s">
        <v>21</v>
      </c>
      <c r="E255" s="14" t="s">
        <v>22</v>
      </c>
      <c r="F255" s="16">
        <f t="shared" si="8"/>
        <v>147.88</v>
      </c>
      <c r="G255" s="16">
        <v>25.939999999999998</v>
      </c>
      <c r="H255" s="16">
        <v>37.419999999999959</v>
      </c>
      <c r="I255" s="16">
        <v>18.330000000000013</v>
      </c>
      <c r="J255" s="16">
        <v>15.38000000000001</v>
      </c>
      <c r="K255" s="16">
        <v>27.02000000000001</v>
      </c>
      <c r="L255" s="16">
        <v>23.789999999999992</v>
      </c>
    </row>
    <row r="256" spans="1:12" ht="15" x14ac:dyDescent="0.25">
      <c r="A256" s="14" t="s">
        <v>25</v>
      </c>
      <c r="B256" s="14" t="s">
        <v>163</v>
      </c>
      <c r="C256" s="14" t="s">
        <v>164</v>
      </c>
      <c r="D256" s="14" t="s">
        <v>58</v>
      </c>
      <c r="E256" s="14" t="s">
        <v>31</v>
      </c>
      <c r="F256" s="16">
        <f t="shared" si="8"/>
        <v>-85.66</v>
      </c>
      <c r="G256" s="16">
        <v>0</v>
      </c>
      <c r="H256" s="16">
        <v>-34.67</v>
      </c>
      <c r="I256" s="16">
        <v>-15.77</v>
      </c>
      <c r="J256" s="16">
        <v>-35.22</v>
      </c>
      <c r="K256" s="15"/>
      <c r="L256" s="15"/>
    </row>
    <row r="257" spans="1:12" ht="15" x14ac:dyDescent="0.25">
      <c r="A257" s="14" t="s">
        <v>25</v>
      </c>
      <c r="B257" s="14" t="s">
        <v>163</v>
      </c>
      <c r="C257" s="14" t="s">
        <v>164</v>
      </c>
      <c r="D257" s="14" t="s">
        <v>60</v>
      </c>
      <c r="E257" s="14" t="s">
        <v>31</v>
      </c>
      <c r="F257" s="16">
        <f t="shared" si="8"/>
        <v>-103.48</v>
      </c>
      <c r="G257" s="15"/>
      <c r="H257" s="16">
        <v>-15.530000000000001</v>
      </c>
      <c r="I257" s="16">
        <v>-9.9500000000000011</v>
      </c>
      <c r="J257" s="16">
        <v>-60</v>
      </c>
      <c r="K257" s="16">
        <v>-9</v>
      </c>
      <c r="L257" s="16">
        <v>-9</v>
      </c>
    </row>
    <row r="258" spans="1:12" ht="15" x14ac:dyDescent="0.25">
      <c r="A258" s="14" t="s">
        <v>25</v>
      </c>
      <c r="B258" s="14" t="s">
        <v>163</v>
      </c>
      <c r="C258" s="14" t="s">
        <v>164</v>
      </c>
      <c r="D258" s="14" t="s">
        <v>112</v>
      </c>
      <c r="E258" s="14" t="s">
        <v>31</v>
      </c>
      <c r="F258" s="16">
        <f t="shared" si="8"/>
        <v>-1240.93</v>
      </c>
      <c r="G258" s="16">
        <v>-203.32</v>
      </c>
      <c r="H258" s="16">
        <v>-297.27</v>
      </c>
      <c r="I258" s="16">
        <v>-146.37</v>
      </c>
      <c r="J258" s="16">
        <v>-139.11000000000001</v>
      </c>
      <c r="K258" s="16">
        <v>-250.96</v>
      </c>
      <c r="L258" s="16">
        <v>-203.9</v>
      </c>
    </row>
    <row r="259" spans="1:12" ht="15" x14ac:dyDescent="0.25">
      <c r="A259" s="14" t="s">
        <v>25</v>
      </c>
      <c r="B259" s="14" t="s">
        <v>163</v>
      </c>
      <c r="C259" s="14" t="s">
        <v>164</v>
      </c>
      <c r="D259" s="14" t="s">
        <v>53</v>
      </c>
      <c r="E259" s="14" t="s">
        <v>31</v>
      </c>
      <c r="F259" s="16">
        <f t="shared" si="8"/>
        <v>-13.88</v>
      </c>
      <c r="G259" s="16">
        <v>1.01</v>
      </c>
      <c r="H259" s="16">
        <v>-3.45</v>
      </c>
      <c r="I259" s="16">
        <v>-1.98</v>
      </c>
      <c r="J259" s="16">
        <v>-3.5500000000000003</v>
      </c>
      <c r="K259" s="16">
        <v>-3.0700000000000003</v>
      </c>
      <c r="L259" s="16">
        <v>-2.84</v>
      </c>
    </row>
    <row r="260" spans="1:12" ht="15" x14ac:dyDescent="0.25">
      <c r="A260" s="14" t="s">
        <v>25</v>
      </c>
      <c r="B260" s="14" t="s">
        <v>165</v>
      </c>
      <c r="C260" s="14" t="s">
        <v>166</v>
      </c>
      <c r="D260" s="14" t="s">
        <v>21</v>
      </c>
      <c r="E260" s="14" t="s">
        <v>22</v>
      </c>
      <c r="F260" s="16">
        <f t="shared" ref="F260:F265" si="9">+SUM(G260:L260)</f>
        <v>8169</v>
      </c>
      <c r="G260" s="16">
        <v>20537</v>
      </c>
      <c r="H260" s="16">
        <v>17533</v>
      </c>
      <c r="I260" s="16">
        <v>14060</v>
      </c>
      <c r="J260" s="16">
        <v>-5043</v>
      </c>
      <c r="K260" s="16">
        <v>-11844</v>
      </c>
      <c r="L260" s="16">
        <v>-27074</v>
      </c>
    </row>
    <row r="261" spans="1:12" ht="15" x14ac:dyDescent="0.25">
      <c r="A261" s="14" t="s">
        <v>25</v>
      </c>
      <c r="B261" s="14" t="s">
        <v>167</v>
      </c>
      <c r="C261" s="14" t="s">
        <v>168</v>
      </c>
      <c r="D261" s="14" t="s">
        <v>21</v>
      </c>
      <c r="E261" s="14" t="s">
        <v>31</v>
      </c>
      <c r="F261" s="16">
        <f t="shared" si="9"/>
        <v>-4800.0200000000004</v>
      </c>
      <c r="G261" s="16">
        <v>-800</v>
      </c>
      <c r="H261" s="16">
        <v>-800</v>
      </c>
      <c r="I261" s="16">
        <v>-800</v>
      </c>
      <c r="J261" s="16">
        <v>-800.01</v>
      </c>
      <c r="K261" s="16">
        <v>-800</v>
      </c>
      <c r="L261" s="16">
        <v>-800.01</v>
      </c>
    </row>
    <row r="262" spans="1:12" ht="15" x14ac:dyDescent="0.25">
      <c r="A262" s="14" t="s">
        <v>25</v>
      </c>
      <c r="B262" s="14" t="s">
        <v>167</v>
      </c>
      <c r="C262" s="14" t="s">
        <v>168</v>
      </c>
      <c r="D262" s="14" t="s">
        <v>21</v>
      </c>
      <c r="E262" s="14" t="s">
        <v>22</v>
      </c>
      <c r="F262" s="16">
        <f t="shared" si="9"/>
        <v>-233374.92999999996</v>
      </c>
      <c r="G262" s="16">
        <v>-35819.620000000003</v>
      </c>
      <c r="H262" s="16">
        <v>-67118.12999999999</v>
      </c>
      <c r="I262" s="16">
        <v>-27478.92</v>
      </c>
      <c r="J262" s="16">
        <v>-19617.66</v>
      </c>
      <c r="K262" s="16">
        <v>-64008.509999999995</v>
      </c>
      <c r="L262" s="16">
        <v>-19332.09</v>
      </c>
    </row>
    <row r="263" spans="1:12" ht="15" x14ac:dyDescent="0.25">
      <c r="A263" s="14" t="s">
        <v>25</v>
      </c>
      <c r="B263" s="14" t="s">
        <v>169</v>
      </c>
      <c r="C263" s="14" t="s">
        <v>170</v>
      </c>
      <c r="D263" s="14" t="s">
        <v>21</v>
      </c>
      <c r="E263" s="14" t="s">
        <v>22</v>
      </c>
      <c r="F263" s="16">
        <f t="shared" si="9"/>
        <v>-6097.7900000000009</v>
      </c>
      <c r="G263" s="15"/>
      <c r="H263" s="16">
        <v>-6095.9000000000005</v>
      </c>
      <c r="I263" s="15"/>
      <c r="J263" s="16">
        <v>-1.8900000000000001</v>
      </c>
      <c r="K263" s="15"/>
      <c r="L263" s="15"/>
    </row>
    <row r="264" spans="1:12" ht="15" x14ac:dyDescent="0.25">
      <c r="A264" s="14" t="s">
        <v>25</v>
      </c>
      <c r="B264" s="14" t="s">
        <v>171</v>
      </c>
      <c r="C264" s="14" t="s">
        <v>172</v>
      </c>
      <c r="D264" s="14" t="s">
        <v>21</v>
      </c>
      <c r="E264" s="14" t="s">
        <v>22</v>
      </c>
      <c r="F264" s="16">
        <f t="shared" si="9"/>
        <v>1177.1500000000001</v>
      </c>
      <c r="G264" s="15"/>
      <c r="H264" s="16">
        <v>1177.1500000000001</v>
      </c>
      <c r="I264" s="15"/>
      <c r="J264" s="15"/>
      <c r="K264" s="15"/>
      <c r="L264" s="15"/>
    </row>
    <row r="265" spans="1:12" ht="15" x14ac:dyDescent="0.25">
      <c r="A265" s="14" t="s">
        <v>25</v>
      </c>
      <c r="B265" s="14" t="s">
        <v>89</v>
      </c>
      <c r="C265" s="14" t="s">
        <v>90</v>
      </c>
      <c r="D265" s="14" t="s">
        <v>21</v>
      </c>
      <c r="E265" s="14" t="s">
        <v>22</v>
      </c>
      <c r="F265" s="16">
        <f t="shared" si="9"/>
        <v>-3347.67</v>
      </c>
      <c r="G265" s="15"/>
      <c r="H265" s="15"/>
      <c r="I265" s="15"/>
      <c r="J265" s="16">
        <v>-3347.67</v>
      </c>
      <c r="K265" s="15"/>
      <c r="L265" s="15"/>
    </row>
    <row r="266" spans="1:12" ht="15" x14ac:dyDescent="0.25">
      <c r="A266" s="14"/>
      <c r="B266" s="14"/>
      <c r="C266" s="14"/>
      <c r="D266" s="14"/>
      <c r="E266" s="14"/>
      <c r="F266" s="16"/>
      <c r="G266" s="15"/>
      <c r="H266" s="15"/>
      <c r="I266" s="15"/>
      <c r="J266" s="16"/>
      <c r="K266" s="15"/>
      <c r="L266" s="15"/>
    </row>
    <row r="267" spans="1:12" ht="15" x14ac:dyDescent="0.25">
      <c r="A267" s="14" t="s">
        <v>68</v>
      </c>
      <c r="B267" s="14" t="s">
        <v>91</v>
      </c>
      <c r="C267" s="14" t="s">
        <v>92</v>
      </c>
      <c r="D267" s="14" t="s">
        <v>30</v>
      </c>
      <c r="E267" s="14" t="s">
        <v>31</v>
      </c>
      <c r="F267" s="16">
        <f t="shared" ref="F267:F298" si="10">+SUM(G267:L267)</f>
        <v>-27767062.839999996</v>
      </c>
      <c r="G267" s="16">
        <v>-8615673.6399999987</v>
      </c>
      <c r="H267" s="16">
        <v>-8746049.910000002</v>
      </c>
      <c r="I267" s="16">
        <v>-7847137.7599999988</v>
      </c>
      <c r="J267" s="16">
        <v>-2532860.88</v>
      </c>
      <c r="K267" s="16">
        <v>-25717.770000000015</v>
      </c>
      <c r="L267" s="16">
        <v>377.12</v>
      </c>
    </row>
    <row r="268" spans="1:12" ht="15" x14ac:dyDescent="0.25">
      <c r="A268" s="14" t="s">
        <v>68</v>
      </c>
      <c r="B268" s="14" t="s">
        <v>91</v>
      </c>
      <c r="C268" s="14" t="s">
        <v>92</v>
      </c>
      <c r="D268" s="14" t="s">
        <v>69</v>
      </c>
      <c r="E268" s="14" t="s">
        <v>31</v>
      </c>
      <c r="F268" s="16">
        <f t="shared" si="10"/>
        <v>-4748877.8799999971</v>
      </c>
      <c r="G268" s="15"/>
      <c r="H268" s="15"/>
      <c r="I268" s="15"/>
      <c r="J268" s="16">
        <v>-786468.69999999949</v>
      </c>
      <c r="K268" s="16">
        <v>-1987022.9399999983</v>
      </c>
      <c r="L268" s="16">
        <v>-1975386.2399999993</v>
      </c>
    </row>
    <row r="269" spans="1:12" ht="15" x14ac:dyDescent="0.25">
      <c r="A269" s="14" t="s">
        <v>68</v>
      </c>
      <c r="B269" s="14" t="s">
        <v>91</v>
      </c>
      <c r="C269" s="14" t="s">
        <v>92</v>
      </c>
      <c r="D269" s="14" t="s">
        <v>70</v>
      </c>
      <c r="E269" s="14" t="s">
        <v>31</v>
      </c>
      <c r="F269" s="16">
        <f t="shared" si="10"/>
        <v>-730.01</v>
      </c>
      <c r="G269" s="15"/>
      <c r="H269" s="15"/>
      <c r="I269" s="15"/>
      <c r="J269" s="16">
        <v>-162.07999999999998</v>
      </c>
      <c r="K269" s="16">
        <v>-492.8</v>
      </c>
      <c r="L269" s="16">
        <v>-75.13</v>
      </c>
    </row>
    <row r="270" spans="1:12" ht="15" x14ac:dyDescent="0.25">
      <c r="A270" s="14" t="s">
        <v>68</v>
      </c>
      <c r="B270" s="14" t="s">
        <v>93</v>
      </c>
      <c r="C270" s="14" t="s">
        <v>94</v>
      </c>
      <c r="D270" s="14" t="s">
        <v>21</v>
      </c>
      <c r="E270" s="14" t="s">
        <v>22</v>
      </c>
      <c r="F270" s="16">
        <f t="shared" si="10"/>
        <v>465504.86000000004</v>
      </c>
      <c r="G270" s="16">
        <v>-25547.219999999972</v>
      </c>
      <c r="H270" s="16">
        <v>28391.890000000014</v>
      </c>
      <c r="I270" s="16">
        <v>355667.32</v>
      </c>
      <c r="J270" s="16">
        <v>77672.77999999997</v>
      </c>
      <c r="K270" s="16">
        <v>-174.22999999998137</v>
      </c>
      <c r="L270" s="16">
        <v>29494.320000000007</v>
      </c>
    </row>
    <row r="271" spans="1:12" ht="15" x14ac:dyDescent="0.25">
      <c r="A271" s="14" t="s">
        <v>68</v>
      </c>
      <c r="B271" s="14" t="s">
        <v>95</v>
      </c>
      <c r="C271" s="14" t="s">
        <v>96</v>
      </c>
      <c r="D271" s="14" t="s">
        <v>21</v>
      </c>
      <c r="E271" s="14" t="s">
        <v>22</v>
      </c>
      <c r="F271" s="16">
        <f t="shared" si="10"/>
        <v>3311553.1800000006</v>
      </c>
      <c r="G271" s="16">
        <v>-1429985.69</v>
      </c>
      <c r="H271" s="16">
        <v>1028878.03</v>
      </c>
      <c r="I271" s="16">
        <v>2626729.1</v>
      </c>
      <c r="J271" s="16">
        <v>1059138.28</v>
      </c>
      <c r="K271" s="16">
        <v>25016.68</v>
      </c>
      <c r="L271" s="16">
        <v>1776.78</v>
      </c>
    </row>
    <row r="272" spans="1:12" ht="15" x14ac:dyDescent="0.25">
      <c r="A272" s="14" t="s">
        <v>68</v>
      </c>
      <c r="B272" s="14" t="s">
        <v>97</v>
      </c>
      <c r="C272" s="14" t="s">
        <v>98</v>
      </c>
      <c r="D272" s="14" t="s">
        <v>21</v>
      </c>
      <c r="E272" s="14" t="s">
        <v>22</v>
      </c>
      <c r="F272" s="16">
        <f t="shared" si="10"/>
        <v>408487</v>
      </c>
      <c r="G272" s="16">
        <v>284108</v>
      </c>
      <c r="H272" s="16">
        <v>199353</v>
      </c>
      <c r="I272" s="16">
        <v>166784</v>
      </c>
      <c r="J272" s="16">
        <v>-30689</v>
      </c>
      <c r="K272" s="16">
        <v>-105333</v>
      </c>
      <c r="L272" s="16">
        <v>-105736</v>
      </c>
    </row>
    <row r="273" spans="1:12" ht="15" x14ac:dyDescent="0.25">
      <c r="A273" s="14" t="s">
        <v>68</v>
      </c>
      <c r="B273" s="14" t="s">
        <v>99</v>
      </c>
      <c r="C273" s="14" t="s">
        <v>100</v>
      </c>
      <c r="D273" s="14" t="s">
        <v>30</v>
      </c>
      <c r="E273" s="14" t="s">
        <v>31</v>
      </c>
      <c r="F273" s="16">
        <f t="shared" si="10"/>
        <v>-14420.190000000002</v>
      </c>
      <c r="G273" s="16">
        <v>-4316.26</v>
      </c>
      <c r="H273" s="16">
        <v>-5160.75</v>
      </c>
      <c r="I273" s="16">
        <v>-3646.5500000000006</v>
      </c>
      <c r="J273" s="16">
        <v>-1287.5600000000004</v>
      </c>
      <c r="K273" s="16">
        <v>-9.07</v>
      </c>
      <c r="L273" s="15"/>
    </row>
    <row r="274" spans="1:12" ht="15" x14ac:dyDescent="0.25">
      <c r="A274" s="14" t="s">
        <v>68</v>
      </c>
      <c r="B274" s="14" t="s">
        <v>99</v>
      </c>
      <c r="C274" s="14" t="s">
        <v>100</v>
      </c>
      <c r="D274" s="14" t="s">
        <v>37</v>
      </c>
      <c r="E274" s="14" t="s">
        <v>31</v>
      </c>
      <c r="F274" s="16">
        <f t="shared" si="10"/>
        <v>-10686017.090000002</v>
      </c>
      <c r="G274" s="16">
        <v>-3292605.7700000005</v>
      </c>
      <c r="H274" s="16">
        <v>-3392010.6900000027</v>
      </c>
      <c r="I274" s="16">
        <v>-3086563.4599999995</v>
      </c>
      <c r="J274" s="16">
        <v>-908312.50999999978</v>
      </c>
      <c r="K274" s="16">
        <v>-9330.52</v>
      </c>
      <c r="L274" s="16">
        <v>2805.8600000000015</v>
      </c>
    </row>
    <row r="275" spans="1:12" ht="15" x14ac:dyDescent="0.25">
      <c r="A275" s="14" t="s">
        <v>68</v>
      </c>
      <c r="B275" s="14" t="s">
        <v>99</v>
      </c>
      <c r="C275" s="14" t="s">
        <v>100</v>
      </c>
      <c r="D275" s="14" t="s">
        <v>71</v>
      </c>
      <c r="E275" s="14" t="s">
        <v>31</v>
      </c>
      <c r="F275" s="16">
        <f t="shared" si="10"/>
        <v>-350253.23000000004</v>
      </c>
      <c r="G275" s="16">
        <v>-61195.44</v>
      </c>
      <c r="H275" s="16">
        <v>-117877.69</v>
      </c>
      <c r="I275" s="16">
        <v>-88754.400000000009</v>
      </c>
      <c r="J275" s="16">
        <v>-70767.180000000008</v>
      </c>
      <c r="K275" s="16">
        <v>-11658.52</v>
      </c>
      <c r="L275" s="15"/>
    </row>
    <row r="276" spans="1:12" ht="15" x14ac:dyDescent="0.25">
      <c r="A276" s="14" t="s">
        <v>68</v>
      </c>
      <c r="B276" s="14" t="s">
        <v>99</v>
      </c>
      <c r="C276" s="14" t="s">
        <v>100</v>
      </c>
      <c r="D276" s="14" t="s">
        <v>38</v>
      </c>
      <c r="E276" s="14" t="s">
        <v>31</v>
      </c>
      <c r="F276" s="16">
        <f t="shared" si="10"/>
        <v>-897.72</v>
      </c>
      <c r="G276" s="15"/>
      <c r="H276" s="15"/>
      <c r="I276" s="16">
        <v>-328.51</v>
      </c>
      <c r="J276" s="16">
        <v>-569.21</v>
      </c>
      <c r="K276" s="15"/>
      <c r="L276" s="15"/>
    </row>
    <row r="277" spans="1:12" ht="15" x14ac:dyDescent="0.25">
      <c r="A277" s="14" t="s">
        <v>68</v>
      </c>
      <c r="B277" s="14" t="s">
        <v>99</v>
      </c>
      <c r="C277" s="14" t="s">
        <v>100</v>
      </c>
      <c r="D277" s="14" t="s">
        <v>72</v>
      </c>
      <c r="E277" s="14" t="s">
        <v>31</v>
      </c>
      <c r="F277" s="16">
        <f t="shared" si="10"/>
        <v>-298469.61</v>
      </c>
      <c r="G277" s="15"/>
      <c r="H277" s="15"/>
      <c r="I277" s="15"/>
      <c r="J277" s="16">
        <v>-47133.23</v>
      </c>
      <c r="K277" s="16">
        <v>-112812.85999999997</v>
      </c>
      <c r="L277" s="16">
        <v>-138523.51999999999</v>
      </c>
    </row>
    <row r="278" spans="1:12" ht="15" x14ac:dyDescent="0.25">
      <c r="A278" s="14" t="s">
        <v>68</v>
      </c>
      <c r="B278" s="14" t="s">
        <v>99</v>
      </c>
      <c r="C278" s="14" t="s">
        <v>100</v>
      </c>
      <c r="D278" s="14" t="s">
        <v>69</v>
      </c>
      <c r="E278" s="14" t="s">
        <v>31</v>
      </c>
      <c r="F278" s="16">
        <f t="shared" si="10"/>
        <v>-2710.95</v>
      </c>
      <c r="G278" s="15"/>
      <c r="H278" s="15"/>
      <c r="I278" s="15"/>
      <c r="J278" s="16">
        <v>-517.81000000000006</v>
      </c>
      <c r="K278" s="16">
        <v>-1119.77</v>
      </c>
      <c r="L278" s="16">
        <v>-1073.3700000000001</v>
      </c>
    </row>
    <row r="279" spans="1:12" ht="15" x14ac:dyDescent="0.25">
      <c r="A279" s="14" t="s">
        <v>68</v>
      </c>
      <c r="B279" s="14" t="s">
        <v>99</v>
      </c>
      <c r="C279" s="14" t="s">
        <v>100</v>
      </c>
      <c r="D279" s="14" t="s">
        <v>73</v>
      </c>
      <c r="E279" s="14" t="s">
        <v>31</v>
      </c>
      <c r="F279" s="16">
        <f t="shared" si="10"/>
        <v>-993172.42000000039</v>
      </c>
      <c r="G279" s="15"/>
      <c r="H279" s="15"/>
      <c r="I279" s="15"/>
      <c r="J279" s="16">
        <v>-162981.86000000007</v>
      </c>
      <c r="K279" s="16">
        <v>-404725.54000000021</v>
      </c>
      <c r="L279" s="16">
        <v>-425465.02000000019</v>
      </c>
    </row>
    <row r="280" spans="1:12" ht="15" x14ac:dyDescent="0.25">
      <c r="A280" s="14" t="s">
        <v>68</v>
      </c>
      <c r="B280" s="14" t="s">
        <v>101</v>
      </c>
      <c r="C280" s="14" t="s">
        <v>102</v>
      </c>
      <c r="D280" s="14" t="s">
        <v>21</v>
      </c>
      <c r="E280" s="14" t="s">
        <v>22</v>
      </c>
      <c r="F280" s="16">
        <f t="shared" si="10"/>
        <v>200452.58000000002</v>
      </c>
      <c r="G280" s="16">
        <v>-8734.2600000000093</v>
      </c>
      <c r="H280" s="16">
        <v>10832.860000000015</v>
      </c>
      <c r="I280" s="16">
        <v>150899.02000000002</v>
      </c>
      <c r="J280" s="16">
        <v>36166.58</v>
      </c>
      <c r="K280" s="16">
        <v>5592.93</v>
      </c>
      <c r="L280" s="16">
        <v>5695.4499999999971</v>
      </c>
    </row>
    <row r="281" spans="1:12" ht="15" x14ac:dyDescent="0.25">
      <c r="A281" s="14" t="s">
        <v>68</v>
      </c>
      <c r="B281" s="14" t="s">
        <v>103</v>
      </c>
      <c r="C281" s="14" t="s">
        <v>104</v>
      </c>
      <c r="D281" s="14" t="s">
        <v>21</v>
      </c>
      <c r="E281" s="14" t="s">
        <v>22</v>
      </c>
      <c r="F281" s="16">
        <f t="shared" si="10"/>
        <v>1454415.3699999999</v>
      </c>
      <c r="G281" s="16">
        <v>-625022.15</v>
      </c>
      <c r="H281" s="16">
        <v>450228.08</v>
      </c>
      <c r="I281" s="16">
        <v>1151778.07</v>
      </c>
      <c r="J281" s="16">
        <v>465718.95</v>
      </c>
      <c r="K281" s="16">
        <v>10936.25</v>
      </c>
      <c r="L281" s="16">
        <v>776.17000000000007</v>
      </c>
    </row>
    <row r="282" spans="1:12" ht="15" x14ac:dyDescent="0.25">
      <c r="A282" s="14" t="s">
        <v>68</v>
      </c>
      <c r="B282" s="14" t="s">
        <v>105</v>
      </c>
      <c r="C282" s="14" t="s">
        <v>106</v>
      </c>
      <c r="D282" s="14" t="s">
        <v>21</v>
      </c>
      <c r="E282" s="14" t="s">
        <v>22</v>
      </c>
      <c r="F282" s="16">
        <f t="shared" si="10"/>
        <v>13874</v>
      </c>
      <c r="G282" s="16">
        <v>23422</v>
      </c>
      <c r="H282" s="16">
        <v>17846</v>
      </c>
      <c r="I282" s="16">
        <v>16127</v>
      </c>
      <c r="J282" s="16">
        <v>-12397</v>
      </c>
      <c r="K282" s="16">
        <v>-13601</v>
      </c>
      <c r="L282" s="16">
        <v>-17523</v>
      </c>
    </row>
    <row r="283" spans="1:12" ht="15" x14ac:dyDescent="0.25">
      <c r="A283" s="14" t="s">
        <v>68</v>
      </c>
      <c r="B283" s="14" t="s">
        <v>107</v>
      </c>
      <c r="C283" s="14" t="s">
        <v>108</v>
      </c>
      <c r="D283" s="14" t="s">
        <v>37</v>
      </c>
      <c r="E283" s="14" t="s">
        <v>31</v>
      </c>
      <c r="F283" s="16">
        <f t="shared" si="10"/>
        <v>-683585.16000000015</v>
      </c>
      <c r="G283" s="16">
        <v>-165876.36000000002</v>
      </c>
      <c r="H283" s="16">
        <v>-108457.14</v>
      </c>
      <c r="I283" s="16">
        <v>-327818.07000000007</v>
      </c>
      <c r="J283" s="16">
        <v>-55624.42</v>
      </c>
      <c r="K283" s="16">
        <v>-25809.170000000002</v>
      </c>
      <c r="L283" s="15"/>
    </row>
    <row r="284" spans="1:12" ht="15" x14ac:dyDescent="0.25">
      <c r="A284" s="14" t="s">
        <v>68</v>
      </c>
      <c r="B284" s="14" t="s">
        <v>107</v>
      </c>
      <c r="C284" s="14" t="s">
        <v>108</v>
      </c>
      <c r="D284" s="14" t="s">
        <v>38</v>
      </c>
      <c r="E284" s="14" t="s">
        <v>31</v>
      </c>
      <c r="F284" s="16">
        <f t="shared" si="10"/>
        <v>-687.05000000000007</v>
      </c>
      <c r="G284" s="15"/>
      <c r="H284" s="15"/>
      <c r="I284" s="16">
        <v>-43.65</v>
      </c>
      <c r="J284" s="16">
        <v>-208.19</v>
      </c>
      <c r="K284" s="16">
        <v>-435.21000000000004</v>
      </c>
      <c r="L284" s="15"/>
    </row>
    <row r="285" spans="1:12" ht="15" x14ac:dyDescent="0.25">
      <c r="A285" s="14" t="s">
        <v>68</v>
      </c>
      <c r="B285" s="14" t="s">
        <v>107</v>
      </c>
      <c r="C285" s="14" t="s">
        <v>108</v>
      </c>
      <c r="D285" s="14" t="s">
        <v>74</v>
      </c>
      <c r="E285" s="14" t="s">
        <v>31</v>
      </c>
      <c r="F285" s="16">
        <f t="shared" si="10"/>
        <v>-77192.73000000001</v>
      </c>
      <c r="G285" s="15"/>
      <c r="H285" s="15"/>
      <c r="I285" s="15"/>
      <c r="J285" s="15"/>
      <c r="K285" s="16">
        <v>-30598.350000000002</v>
      </c>
      <c r="L285" s="16">
        <v>-46594.380000000005</v>
      </c>
    </row>
    <row r="286" spans="1:12" ht="15" x14ac:dyDescent="0.25">
      <c r="A286" s="14" t="s">
        <v>68</v>
      </c>
      <c r="B286" s="14" t="s">
        <v>107</v>
      </c>
      <c r="C286" s="14" t="s">
        <v>108</v>
      </c>
      <c r="D286" s="14" t="s">
        <v>72</v>
      </c>
      <c r="E286" s="14" t="s">
        <v>31</v>
      </c>
      <c r="F286" s="16">
        <f t="shared" si="10"/>
        <v>-94924.68</v>
      </c>
      <c r="G286" s="15"/>
      <c r="H286" s="15"/>
      <c r="I286" s="15"/>
      <c r="J286" s="16">
        <v>-33639.33</v>
      </c>
      <c r="K286" s="16">
        <v>-35954.929999999993</v>
      </c>
      <c r="L286" s="16">
        <v>-25330.420000000002</v>
      </c>
    </row>
    <row r="287" spans="1:12" ht="15" x14ac:dyDescent="0.25">
      <c r="A287" s="14" t="s">
        <v>68</v>
      </c>
      <c r="B287" s="14" t="s">
        <v>107</v>
      </c>
      <c r="C287" s="14" t="s">
        <v>108</v>
      </c>
      <c r="D287" s="14" t="s">
        <v>73</v>
      </c>
      <c r="E287" s="14" t="s">
        <v>31</v>
      </c>
      <c r="F287" s="16">
        <f t="shared" si="10"/>
        <v>-15606.030000000002</v>
      </c>
      <c r="G287" s="15"/>
      <c r="H287" s="15"/>
      <c r="I287" s="15"/>
      <c r="J287" s="16">
        <v>-960.86000000000013</v>
      </c>
      <c r="K287" s="16">
        <v>-8192.09</v>
      </c>
      <c r="L287" s="16">
        <v>-6453.0800000000027</v>
      </c>
    </row>
    <row r="288" spans="1:12" ht="15" x14ac:dyDescent="0.25">
      <c r="A288" s="14" t="s">
        <v>68</v>
      </c>
      <c r="B288" s="14" t="s">
        <v>109</v>
      </c>
      <c r="C288" s="14" t="s">
        <v>110</v>
      </c>
      <c r="D288" s="14" t="s">
        <v>21</v>
      </c>
      <c r="E288" s="14" t="s">
        <v>22</v>
      </c>
      <c r="F288" s="16">
        <f t="shared" si="10"/>
        <v>-631235.6100000001</v>
      </c>
      <c r="G288" s="16">
        <v>-100586.16</v>
      </c>
      <c r="H288" s="16">
        <v>-191034.96</v>
      </c>
      <c r="I288" s="16">
        <v>-145395.15</v>
      </c>
      <c r="J288" s="16">
        <v>-79957.739999999991</v>
      </c>
      <c r="K288" s="16">
        <v>-58122.159999999996</v>
      </c>
      <c r="L288" s="16">
        <v>-56139.44</v>
      </c>
    </row>
    <row r="289" spans="1:12" ht="15" x14ac:dyDescent="0.25">
      <c r="A289" s="14" t="s">
        <v>68</v>
      </c>
      <c r="B289" s="14" t="s">
        <v>109</v>
      </c>
      <c r="C289" s="14" t="s">
        <v>110</v>
      </c>
      <c r="D289" s="14" t="s">
        <v>52</v>
      </c>
      <c r="E289" s="14" t="s">
        <v>31</v>
      </c>
      <c r="F289" s="16">
        <f t="shared" si="10"/>
        <v>-11648.51</v>
      </c>
      <c r="G289" s="16">
        <v>-10572.630000000001</v>
      </c>
      <c r="H289" s="15"/>
      <c r="I289" s="15"/>
      <c r="J289" s="16">
        <v>-792.33</v>
      </c>
      <c r="K289" s="16">
        <v>-283.55</v>
      </c>
      <c r="L289" s="15"/>
    </row>
    <row r="290" spans="1:12" ht="15" x14ac:dyDescent="0.25">
      <c r="A290" s="14" t="s">
        <v>68</v>
      </c>
      <c r="B290" s="14" t="s">
        <v>109</v>
      </c>
      <c r="C290" s="14" t="s">
        <v>110</v>
      </c>
      <c r="D290" s="14" t="s">
        <v>75</v>
      </c>
      <c r="E290" s="14" t="s">
        <v>31</v>
      </c>
      <c r="F290" s="16">
        <f t="shared" si="10"/>
        <v>-55391.199999999997</v>
      </c>
      <c r="G290" s="16">
        <v>-43230.74</v>
      </c>
      <c r="H290" s="16">
        <v>-10654.28</v>
      </c>
      <c r="I290" s="16">
        <v>-1150.8500000000001</v>
      </c>
      <c r="J290" s="15"/>
      <c r="K290" s="16">
        <v>-355.33</v>
      </c>
      <c r="L290" s="15"/>
    </row>
    <row r="291" spans="1:12" ht="15" x14ac:dyDescent="0.25">
      <c r="A291" s="14" t="s">
        <v>68</v>
      </c>
      <c r="B291" s="14" t="s">
        <v>109</v>
      </c>
      <c r="C291" s="14" t="s">
        <v>110</v>
      </c>
      <c r="D291" s="14" t="s">
        <v>76</v>
      </c>
      <c r="E291" s="14" t="s">
        <v>31</v>
      </c>
      <c r="F291" s="16">
        <f t="shared" si="10"/>
        <v>-7068.99</v>
      </c>
      <c r="G291" s="15"/>
      <c r="H291" s="15"/>
      <c r="I291" s="15"/>
      <c r="J291" s="15"/>
      <c r="K291" s="15"/>
      <c r="L291" s="16">
        <v>-7068.99</v>
      </c>
    </row>
    <row r="292" spans="1:12" ht="15" x14ac:dyDescent="0.25">
      <c r="A292" s="14" t="s">
        <v>68</v>
      </c>
      <c r="B292" s="14" t="s">
        <v>109</v>
      </c>
      <c r="C292" s="14" t="s">
        <v>110</v>
      </c>
      <c r="D292" s="14" t="s">
        <v>78</v>
      </c>
      <c r="E292" s="14" t="s">
        <v>31</v>
      </c>
      <c r="F292" s="16">
        <f t="shared" si="10"/>
        <v>-208.98000000000002</v>
      </c>
      <c r="G292" s="16">
        <v>-61.81</v>
      </c>
      <c r="H292" s="16">
        <v>-68.92</v>
      </c>
      <c r="I292" s="16">
        <v>-61.25</v>
      </c>
      <c r="J292" s="16">
        <v>-16.190000000000001</v>
      </c>
      <c r="K292" s="16">
        <v>-0.81</v>
      </c>
      <c r="L292" s="15"/>
    </row>
    <row r="293" spans="1:12" ht="15" x14ac:dyDescent="0.25">
      <c r="A293" s="14" t="s">
        <v>68</v>
      </c>
      <c r="B293" s="14" t="s">
        <v>113</v>
      </c>
      <c r="C293" s="14" t="s">
        <v>114</v>
      </c>
      <c r="D293" s="14" t="s">
        <v>21</v>
      </c>
      <c r="E293" s="14" t="s">
        <v>22</v>
      </c>
      <c r="F293" s="16">
        <f t="shared" si="10"/>
        <v>7480.65</v>
      </c>
      <c r="G293" s="16">
        <v>311.90999999999985</v>
      </c>
      <c r="H293" s="16">
        <v>4315.7100000000009</v>
      </c>
      <c r="I293" s="16">
        <v>-631.78000000000065</v>
      </c>
      <c r="J293" s="16">
        <v>4710.2300000000005</v>
      </c>
      <c r="K293" s="16">
        <v>-4003.58</v>
      </c>
      <c r="L293" s="16">
        <v>2778.16</v>
      </c>
    </row>
    <row r="294" spans="1:12" ht="15" x14ac:dyDescent="0.25">
      <c r="A294" s="14" t="s">
        <v>68</v>
      </c>
      <c r="B294" s="14" t="s">
        <v>115</v>
      </c>
      <c r="C294" s="14" t="s">
        <v>116</v>
      </c>
      <c r="D294" s="14" t="s">
        <v>21</v>
      </c>
      <c r="E294" s="14" t="s">
        <v>22</v>
      </c>
      <c r="F294" s="16">
        <f t="shared" si="10"/>
        <v>97201.709999999992</v>
      </c>
      <c r="G294" s="16">
        <v>-33690.71</v>
      </c>
      <c r="H294" s="16">
        <v>23958.86</v>
      </c>
      <c r="I294" s="16">
        <v>74753.25</v>
      </c>
      <c r="J294" s="16">
        <v>31325.97</v>
      </c>
      <c r="K294" s="16">
        <v>795.23</v>
      </c>
      <c r="L294" s="16">
        <v>59.11</v>
      </c>
    </row>
    <row r="295" spans="1:12" ht="15" x14ac:dyDescent="0.25">
      <c r="A295" s="14" t="s">
        <v>68</v>
      </c>
      <c r="B295" s="14" t="s">
        <v>117</v>
      </c>
      <c r="C295" s="14" t="s">
        <v>118</v>
      </c>
      <c r="D295" s="14" t="s">
        <v>21</v>
      </c>
      <c r="E295" s="14" t="s">
        <v>22</v>
      </c>
      <c r="F295" s="16">
        <f t="shared" si="10"/>
        <v>5239</v>
      </c>
      <c r="G295" s="16">
        <v>1183</v>
      </c>
      <c r="H295" s="16">
        <v>248</v>
      </c>
      <c r="I295" s="16">
        <v>2843</v>
      </c>
      <c r="J295" s="16">
        <v>108</v>
      </c>
      <c r="K295" s="16">
        <v>748</v>
      </c>
      <c r="L295" s="16">
        <v>109</v>
      </c>
    </row>
    <row r="296" spans="1:12" ht="15" x14ac:dyDescent="0.25">
      <c r="A296" s="14" t="s">
        <v>68</v>
      </c>
      <c r="B296" s="14" t="s">
        <v>119</v>
      </c>
      <c r="C296" s="14" t="s">
        <v>120</v>
      </c>
      <c r="D296" s="14" t="s">
        <v>21</v>
      </c>
      <c r="E296" s="14" t="s">
        <v>22</v>
      </c>
      <c r="F296" s="16">
        <f t="shared" si="10"/>
        <v>-8333737.3000000007</v>
      </c>
      <c r="G296" s="16">
        <v>-2033036.4100000001</v>
      </c>
      <c r="H296" s="16">
        <v>-2024798.02</v>
      </c>
      <c r="I296" s="16">
        <v>-1354721.34</v>
      </c>
      <c r="J296" s="16">
        <v>-1241236.24</v>
      </c>
      <c r="K296" s="16">
        <v>-552037.68999999994</v>
      </c>
      <c r="L296" s="16">
        <v>-1127907.6000000001</v>
      </c>
    </row>
    <row r="297" spans="1:12" ht="15" x14ac:dyDescent="0.25">
      <c r="A297" s="14" t="s">
        <v>68</v>
      </c>
      <c r="B297" s="14" t="s">
        <v>121</v>
      </c>
      <c r="C297" s="14" t="s">
        <v>122</v>
      </c>
      <c r="D297" s="14" t="s">
        <v>37</v>
      </c>
      <c r="E297" s="14" t="s">
        <v>31</v>
      </c>
      <c r="F297" s="16">
        <f t="shared" si="10"/>
        <v>-28656.44</v>
      </c>
      <c r="G297" s="16">
        <v>-8810.5400000000009</v>
      </c>
      <c r="H297" s="16">
        <v>-9275.09</v>
      </c>
      <c r="I297" s="16">
        <v>-7615.23</v>
      </c>
      <c r="J297" s="16">
        <v>-2936.67</v>
      </c>
      <c r="K297" s="16">
        <v>-18.91</v>
      </c>
      <c r="L297" s="15"/>
    </row>
    <row r="298" spans="1:12" ht="15" x14ac:dyDescent="0.25">
      <c r="A298" s="14" t="s">
        <v>68</v>
      </c>
      <c r="B298" s="14" t="s">
        <v>121</v>
      </c>
      <c r="C298" s="14" t="s">
        <v>122</v>
      </c>
      <c r="D298" s="14" t="s">
        <v>72</v>
      </c>
      <c r="E298" s="14" t="s">
        <v>31</v>
      </c>
      <c r="F298" s="16">
        <f t="shared" si="10"/>
        <v>-2911.5</v>
      </c>
      <c r="G298" s="15"/>
      <c r="H298" s="15"/>
      <c r="I298" s="15"/>
      <c r="J298" s="16">
        <v>-459.64</v>
      </c>
      <c r="K298" s="16">
        <v>-1748.17</v>
      </c>
      <c r="L298" s="16">
        <v>-703.69</v>
      </c>
    </row>
    <row r="299" spans="1:12" ht="15" x14ac:dyDescent="0.25">
      <c r="A299" s="14" t="s">
        <v>68</v>
      </c>
      <c r="B299" s="14" t="s">
        <v>121</v>
      </c>
      <c r="C299" s="14" t="s">
        <v>122</v>
      </c>
      <c r="D299" s="14" t="s">
        <v>73</v>
      </c>
      <c r="E299" s="14" t="s">
        <v>31</v>
      </c>
      <c r="F299" s="16">
        <f t="shared" ref="F299:F330" si="11">+SUM(G299:L299)</f>
        <v>-588.17000000000007</v>
      </c>
      <c r="G299" s="15"/>
      <c r="H299" s="15"/>
      <c r="I299" s="15"/>
      <c r="J299" s="16">
        <v>-35.880000000000003</v>
      </c>
      <c r="K299" s="16">
        <v>-310.79000000000002</v>
      </c>
      <c r="L299" s="16">
        <v>-241.50000000000003</v>
      </c>
    </row>
    <row r="300" spans="1:12" ht="15" x14ac:dyDescent="0.25">
      <c r="A300" s="14" t="s">
        <v>68</v>
      </c>
      <c r="B300" s="14" t="s">
        <v>123</v>
      </c>
      <c r="C300" s="14" t="s">
        <v>124</v>
      </c>
      <c r="D300" s="14" t="s">
        <v>21</v>
      </c>
      <c r="E300" s="14" t="s">
        <v>22</v>
      </c>
      <c r="F300" s="16">
        <f t="shared" si="11"/>
        <v>86.75</v>
      </c>
      <c r="G300" s="16">
        <v>86.75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</row>
    <row r="301" spans="1:12" ht="15" x14ac:dyDescent="0.25">
      <c r="A301" s="14" t="s">
        <v>68</v>
      </c>
      <c r="B301" s="14" t="s">
        <v>123</v>
      </c>
      <c r="C301" s="14" t="s">
        <v>124</v>
      </c>
      <c r="D301" s="14" t="s">
        <v>52</v>
      </c>
      <c r="E301" s="14" t="s">
        <v>31</v>
      </c>
      <c r="F301" s="16">
        <f t="shared" si="11"/>
        <v>-1126.03</v>
      </c>
      <c r="G301" s="16">
        <v>-680.12</v>
      </c>
      <c r="H301" s="16">
        <v>-136.5</v>
      </c>
      <c r="I301" s="16">
        <v>-136.5</v>
      </c>
      <c r="J301" s="16">
        <v>-136.5</v>
      </c>
      <c r="K301" s="16">
        <v>-36.410000000000004</v>
      </c>
      <c r="L301" s="15"/>
    </row>
    <row r="302" spans="1:12" ht="15" x14ac:dyDescent="0.25">
      <c r="A302" s="14" t="s">
        <v>68</v>
      </c>
      <c r="B302" s="14" t="s">
        <v>123</v>
      </c>
      <c r="C302" s="14" t="s">
        <v>124</v>
      </c>
      <c r="D302" s="14" t="s">
        <v>79</v>
      </c>
      <c r="E302" s="14" t="s">
        <v>31</v>
      </c>
      <c r="F302" s="16">
        <f t="shared" si="11"/>
        <v>-136.12</v>
      </c>
      <c r="G302" s="15"/>
      <c r="H302" s="15"/>
      <c r="I302" s="15"/>
      <c r="J302" s="15"/>
      <c r="K302" s="16">
        <v>-57.59</v>
      </c>
      <c r="L302" s="16">
        <v>-78.53</v>
      </c>
    </row>
    <row r="303" spans="1:12" ht="15" x14ac:dyDescent="0.25">
      <c r="A303" s="14" t="s">
        <v>68</v>
      </c>
      <c r="B303" s="14" t="s">
        <v>125</v>
      </c>
      <c r="C303" s="14" t="s">
        <v>126</v>
      </c>
      <c r="D303" s="14" t="s">
        <v>21</v>
      </c>
      <c r="E303" s="14" t="s">
        <v>22</v>
      </c>
      <c r="F303" s="16">
        <f t="shared" si="11"/>
        <v>-15218.460000000006</v>
      </c>
      <c r="G303" s="16">
        <v>-4386.0900000000038</v>
      </c>
      <c r="H303" s="16">
        <v>387.51000000000022</v>
      </c>
      <c r="I303" s="15"/>
      <c r="J303" s="16">
        <v>-1015.13</v>
      </c>
      <c r="K303" s="16">
        <v>-4072.51</v>
      </c>
      <c r="L303" s="16">
        <v>-6132.2400000000007</v>
      </c>
    </row>
    <row r="304" spans="1:12" ht="15" x14ac:dyDescent="0.25">
      <c r="A304" s="14" t="s">
        <v>68</v>
      </c>
      <c r="B304" s="14" t="s">
        <v>127</v>
      </c>
      <c r="C304" s="14" t="s">
        <v>128</v>
      </c>
      <c r="D304" s="14" t="s">
        <v>21</v>
      </c>
      <c r="E304" s="14" t="s">
        <v>31</v>
      </c>
      <c r="F304" s="16">
        <f t="shared" si="11"/>
        <v>-72619.200000000012</v>
      </c>
      <c r="G304" s="16">
        <v>-11186.210000000003</v>
      </c>
      <c r="H304" s="16">
        <v>-917.52</v>
      </c>
      <c r="I304" s="16">
        <v>-20664.880000000005</v>
      </c>
      <c r="J304" s="16">
        <v>-19061.420000000013</v>
      </c>
      <c r="K304" s="16">
        <v>-11494.639999999994</v>
      </c>
      <c r="L304" s="16">
        <v>-9294.5300000000043</v>
      </c>
    </row>
    <row r="305" spans="1:12" ht="15" x14ac:dyDescent="0.25">
      <c r="A305" s="14" t="s">
        <v>68</v>
      </c>
      <c r="B305" s="14" t="s">
        <v>131</v>
      </c>
      <c r="C305" s="14" t="s">
        <v>132</v>
      </c>
      <c r="D305" s="14" t="s">
        <v>21</v>
      </c>
      <c r="E305" s="14" t="s">
        <v>31</v>
      </c>
      <c r="F305" s="16">
        <f t="shared" si="11"/>
        <v>-4201</v>
      </c>
      <c r="G305" s="16">
        <v>-606</v>
      </c>
      <c r="H305" s="16">
        <v>-432</v>
      </c>
      <c r="I305" s="16">
        <v>-635</v>
      </c>
      <c r="J305" s="16">
        <v>-665</v>
      </c>
      <c r="K305" s="16">
        <v>-880</v>
      </c>
      <c r="L305" s="16">
        <v>-983</v>
      </c>
    </row>
    <row r="306" spans="1:12" ht="15" x14ac:dyDescent="0.25">
      <c r="A306" s="14" t="s">
        <v>68</v>
      </c>
      <c r="B306" s="14" t="s">
        <v>133</v>
      </c>
      <c r="C306" s="14" t="s">
        <v>134</v>
      </c>
      <c r="D306" s="14" t="s">
        <v>21</v>
      </c>
      <c r="E306" s="14" t="s">
        <v>31</v>
      </c>
      <c r="F306" s="16">
        <f t="shared" si="11"/>
        <v>-115</v>
      </c>
      <c r="G306" s="15"/>
      <c r="H306" s="15"/>
      <c r="I306" s="15"/>
      <c r="J306" s="16">
        <v>-115</v>
      </c>
      <c r="K306" s="15"/>
      <c r="L306" s="15"/>
    </row>
    <row r="307" spans="1:12" ht="15" x14ac:dyDescent="0.25">
      <c r="A307" s="14" t="s">
        <v>68</v>
      </c>
      <c r="B307" s="14" t="s">
        <v>135</v>
      </c>
      <c r="C307" s="14" t="s">
        <v>136</v>
      </c>
      <c r="D307" s="14" t="s">
        <v>21</v>
      </c>
      <c r="E307" s="14" t="s">
        <v>31</v>
      </c>
      <c r="F307" s="16">
        <f t="shared" si="11"/>
        <v>-287.5</v>
      </c>
      <c r="G307" s="15"/>
      <c r="H307" s="16">
        <v>-34</v>
      </c>
      <c r="I307" s="16">
        <v>-34</v>
      </c>
      <c r="J307" s="16">
        <v>-32.5</v>
      </c>
      <c r="K307" s="16">
        <v>0</v>
      </c>
      <c r="L307" s="16">
        <v>-187</v>
      </c>
    </row>
    <row r="308" spans="1:12" ht="15" x14ac:dyDescent="0.25">
      <c r="A308" s="14" t="s">
        <v>68</v>
      </c>
      <c r="B308" s="14" t="s">
        <v>173</v>
      </c>
      <c r="C308" s="14" t="s">
        <v>174</v>
      </c>
      <c r="D308" s="14" t="s">
        <v>52</v>
      </c>
      <c r="E308" s="14" t="s">
        <v>31</v>
      </c>
      <c r="F308" s="16">
        <f t="shared" si="11"/>
        <v>-1480.02</v>
      </c>
      <c r="G308" s="16">
        <v>-348</v>
      </c>
      <c r="H308" s="16">
        <v>-348</v>
      </c>
      <c r="I308" s="16">
        <v>-348</v>
      </c>
      <c r="J308" s="16">
        <v>-344</v>
      </c>
      <c r="K308" s="16">
        <v>-92.02</v>
      </c>
      <c r="L308" s="15"/>
    </row>
    <row r="309" spans="1:12" ht="15" x14ac:dyDescent="0.25">
      <c r="A309" s="14" t="s">
        <v>68</v>
      </c>
      <c r="B309" s="14" t="s">
        <v>173</v>
      </c>
      <c r="C309" s="14" t="s">
        <v>174</v>
      </c>
      <c r="D309" s="14" t="s">
        <v>75</v>
      </c>
      <c r="E309" s="14" t="s">
        <v>31</v>
      </c>
      <c r="F309" s="16">
        <f t="shared" si="11"/>
        <v>-2577.0700000000002</v>
      </c>
      <c r="G309" s="16">
        <v>-604</v>
      </c>
      <c r="H309" s="16">
        <v>-604</v>
      </c>
      <c r="I309" s="16">
        <v>-604</v>
      </c>
      <c r="J309" s="16">
        <v>-604</v>
      </c>
      <c r="K309" s="16">
        <v>-161.07</v>
      </c>
      <c r="L309" s="15"/>
    </row>
    <row r="310" spans="1:12" ht="15" x14ac:dyDescent="0.25">
      <c r="A310" s="14" t="s">
        <v>68</v>
      </c>
      <c r="B310" s="14" t="s">
        <v>173</v>
      </c>
      <c r="C310" s="14" t="s">
        <v>174</v>
      </c>
      <c r="D310" s="14" t="s">
        <v>76</v>
      </c>
      <c r="E310" s="14" t="s">
        <v>31</v>
      </c>
      <c r="F310" s="16">
        <f t="shared" si="11"/>
        <v>-1053.8600000000001</v>
      </c>
      <c r="G310" s="15"/>
      <c r="H310" s="15"/>
      <c r="I310" s="15"/>
      <c r="J310" s="15"/>
      <c r="K310" s="16">
        <v>-445.86</v>
      </c>
      <c r="L310" s="16">
        <v>-608</v>
      </c>
    </row>
    <row r="311" spans="1:12" ht="15" x14ac:dyDescent="0.25">
      <c r="A311" s="14" t="s">
        <v>68</v>
      </c>
      <c r="B311" s="14" t="s">
        <v>173</v>
      </c>
      <c r="C311" s="14" t="s">
        <v>174</v>
      </c>
      <c r="D311" s="14" t="s">
        <v>77</v>
      </c>
      <c r="E311" s="14" t="s">
        <v>31</v>
      </c>
      <c r="F311" s="16">
        <f t="shared" si="11"/>
        <v>-498.96000000000009</v>
      </c>
      <c r="G311" s="15"/>
      <c r="H311" s="15"/>
      <c r="I311" s="15"/>
      <c r="J311" s="15"/>
      <c r="K311" s="16">
        <v>-210.96000000000009</v>
      </c>
      <c r="L311" s="16">
        <v>-288</v>
      </c>
    </row>
    <row r="312" spans="1:12" ht="15" x14ac:dyDescent="0.25">
      <c r="A312" s="14" t="s">
        <v>68</v>
      </c>
      <c r="B312" s="14" t="s">
        <v>173</v>
      </c>
      <c r="C312" s="14" t="s">
        <v>174</v>
      </c>
      <c r="D312" s="14" t="s">
        <v>78</v>
      </c>
      <c r="E312" s="14" t="s">
        <v>31</v>
      </c>
      <c r="F312" s="16">
        <f t="shared" si="11"/>
        <v>-1800</v>
      </c>
      <c r="G312" s="16">
        <v>-300</v>
      </c>
      <c r="H312" s="16">
        <v>-300</v>
      </c>
      <c r="I312" s="16">
        <v>-300</v>
      </c>
      <c r="J312" s="16">
        <v>-300</v>
      </c>
      <c r="K312" s="16">
        <v>-300</v>
      </c>
      <c r="L312" s="16">
        <v>-300</v>
      </c>
    </row>
    <row r="313" spans="1:12" ht="15" x14ac:dyDescent="0.25">
      <c r="A313" s="14" t="s">
        <v>68</v>
      </c>
      <c r="B313" s="14" t="s">
        <v>173</v>
      </c>
      <c r="C313" s="14" t="s">
        <v>174</v>
      </c>
      <c r="D313" s="14" t="s">
        <v>79</v>
      </c>
      <c r="E313" s="14" t="s">
        <v>31</v>
      </c>
      <c r="F313" s="16">
        <f t="shared" si="11"/>
        <v>-90.09</v>
      </c>
      <c r="G313" s="15"/>
      <c r="H313" s="15"/>
      <c r="I313" s="15"/>
      <c r="J313" s="15"/>
      <c r="K313" s="16">
        <v>-38.090000000000003</v>
      </c>
      <c r="L313" s="16">
        <v>-52</v>
      </c>
    </row>
    <row r="314" spans="1:12" ht="15" x14ac:dyDescent="0.25">
      <c r="A314" s="14" t="s">
        <v>68</v>
      </c>
      <c r="B314" s="14" t="s">
        <v>175</v>
      </c>
      <c r="C314" s="14" t="s">
        <v>176</v>
      </c>
      <c r="D314" s="14" t="s">
        <v>52</v>
      </c>
      <c r="E314" s="14" t="s">
        <v>31</v>
      </c>
      <c r="F314" s="16">
        <f t="shared" si="11"/>
        <v>-184.68</v>
      </c>
      <c r="G314" s="16">
        <v>-43.5</v>
      </c>
      <c r="H314" s="16">
        <v>-43.5</v>
      </c>
      <c r="I314" s="16">
        <v>-43.5</v>
      </c>
      <c r="J314" s="16">
        <v>-43</v>
      </c>
      <c r="K314" s="16">
        <v>-11.18</v>
      </c>
      <c r="L314" s="15"/>
    </row>
    <row r="315" spans="1:12" ht="15" x14ac:dyDescent="0.25">
      <c r="A315" s="14" t="s">
        <v>68</v>
      </c>
      <c r="B315" s="14" t="s">
        <v>175</v>
      </c>
      <c r="C315" s="14" t="s">
        <v>176</v>
      </c>
      <c r="D315" s="14" t="s">
        <v>75</v>
      </c>
      <c r="E315" s="14" t="s">
        <v>31</v>
      </c>
      <c r="F315" s="16">
        <f t="shared" si="11"/>
        <v>-322.13</v>
      </c>
      <c r="G315" s="16">
        <v>-75.5</v>
      </c>
      <c r="H315" s="16">
        <v>-75.5</v>
      </c>
      <c r="I315" s="16">
        <v>-75.5</v>
      </c>
      <c r="J315" s="16">
        <v>-75.5</v>
      </c>
      <c r="K315" s="16">
        <v>-20.130000000000003</v>
      </c>
      <c r="L315" s="15"/>
    </row>
    <row r="316" spans="1:12" ht="15" x14ac:dyDescent="0.25">
      <c r="A316" s="14" t="s">
        <v>68</v>
      </c>
      <c r="B316" s="14" t="s">
        <v>175</v>
      </c>
      <c r="C316" s="14" t="s">
        <v>176</v>
      </c>
      <c r="D316" s="14" t="s">
        <v>76</v>
      </c>
      <c r="E316" s="14" t="s">
        <v>31</v>
      </c>
      <c r="F316" s="16">
        <f t="shared" si="11"/>
        <v>-131.74</v>
      </c>
      <c r="G316" s="15"/>
      <c r="H316" s="15"/>
      <c r="I316" s="15"/>
      <c r="J316" s="15"/>
      <c r="K316" s="16">
        <v>-55.74</v>
      </c>
      <c r="L316" s="16">
        <v>-76</v>
      </c>
    </row>
    <row r="317" spans="1:12" ht="15" x14ac:dyDescent="0.25">
      <c r="A317" s="14" t="s">
        <v>68</v>
      </c>
      <c r="B317" s="14" t="s">
        <v>175</v>
      </c>
      <c r="C317" s="14" t="s">
        <v>176</v>
      </c>
      <c r="D317" s="14" t="s">
        <v>77</v>
      </c>
      <c r="E317" s="14" t="s">
        <v>31</v>
      </c>
      <c r="F317" s="16">
        <f t="shared" si="11"/>
        <v>-62.640000000000008</v>
      </c>
      <c r="G317" s="15"/>
      <c r="H317" s="15"/>
      <c r="I317" s="15"/>
      <c r="J317" s="15"/>
      <c r="K317" s="16">
        <v>-26.640000000000008</v>
      </c>
      <c r="L317" s="16">
        <v>-36</v>
      </c>
    </row>
    <row r="318" spans="1:12" ht="15" x14ac:dyDescent="0.25">
      <c r="A318" s="14" t="s">
        <v>68</v>
      </c>
      <c r="B318" s="14" t="s">
        <v>175</v>
      </c>
      <c r="C318" s="14" t="s">
        <v>176</v>
      </c>
      <c r="D318" s="14" t="s">
        <v>78</v>
      </c>
      <c r="E318" s="14" t="s">
        <v>31</v>
      </c>
      <c r="F318" s="16">
        <f t="shared" si="11"/>
        <v>-225</v>
      </c>
      <c r="G318" s="16">
        <v>-37.5</v>
      </c>
      <c r="H318" s="16">
        <v>-37.5</v>
      </c>
      <c r="I318" s="16">
        <v>-37.5</v>
      </c>
      <c r="J318" s="16">
        <v>-37.5</v>
      </c>
      <c r="K318" s="16">
        <v>-37.5</v>
      </c>
      <c r="L318" s="16">
        <v>-37.5</v>
      </c>
    </row>
    <row r="319" spans="1:12" ht="15" x14ac:dyDescent="0.25">
      <c r="A319" s="14" t="s">
        <v>68</v>
      </c>
      <c r="B319" s="14" t="s">
        <v>175</v>
      </c>
      <c r="C319" s="14" t="s">
        <v>176</v>
      </c>
      <c r="D319" s="14" t="s">
        <v>79</v>
      </c>
      <c r="E319" s="14" t="s">
        <v>31</v>
      </c>
      <c r="F319" s="16">
        <f t="shared" si="11"/>
        <v>-11.31</v>
      </c>
      <c r="G319" s="15"/>
      <c r="H319" s="15"/>
      <c r="I319" s="15"/>
      <c r="J319" s="15"/>
      <c r="K319" s="16">
        <v>-4.8100000000000005</v>
      </c>
      <c r="L319" s="16">
        <v>-6.5</v>
      </c>
    </row>
    <row r="320" spans="1:12" ht="15" x14ac:dyDescent="0.25">
      <c r="A320" s="14" t="s">
        <v>68</v>
      </c>
      <c r="B320" s="14" t="s">
        <v>177</v>
      </c>
      <c r="C320" s="14" t="s">
        <v>178</v>
      </c>
      <c r="D320" s="14" t="s">
        <v>76</v>
      </c>
      <c r="E320" s="14" t="s">
        <v>31</v>
      </c>
      <c r="F320" s="16">
        <f t="shared" si="11"/>
        <v>-912.56</v>
      </c>
      <c r="G320" s="15"/>
      <c r="H320" s="15"/>
      <c r="I320" s="15"/>
      <c r="J320" s="15"/>
      <c r="K320" s="16">
        <v>-386.08</v>
      </c>
      <c r="L320" s="16">
        <v>-526.48</v>
      </c>
    </row>
    <row r="321" spans="1:12" ht="15" x14ac:dyDescent="0.25">
      <c r="A321" s="14" t="s">
        <v>68</v>
      </c>
      <c r="B321" s="14" t="s">
        <v>177</v>
      </c>
      <c r="C321" s="14" t="s">
        <v>178</v>
      </c>
      <c r="D321" s="14" t="s">
        <v>77</v>
      </c>
      <c r="E321" s="14" t="s">
        <v>31</v>
      </c>
      <c r="F321" s="16">
        <f t="shared" si="11"/>
        <v>-9187.7199999999993</v>
      </c>
      <c r="G321" s="15"/>
      <c r="H321" s="15"/>
      <c r="I321" s="15"/>
      <c r="J321" s="15"/>
      <c r="K321" s="16">
        <v>-3887.0599999999995</v>
      </c>
      <c r="L321" s="16">
        <v>-5300.66</v>
      </c>
    </row>
    <row r="322" spans="1:12" ht="15" x14ac:dyDescent="0.25">
      <c r="A322" s="14" t="s">
        <v>68</v>
      </c>
      <c r="B322" s="14" t="s">
        <v>177</v>
      </c>
      <c r="C322" s="14" t="s">
        <v>178</v>
      </c>
      <c r="D322" s="14" t="s">
        <v>79</v>
      </c>
      <c r="E322" s="14" t="s">
        <v>31</v>
      </c>
      <c r="F322" s="16">
        <f t="shared" si="11"/>
        <v>-966.56000000000006</v>
      </c>
      <c r="G322" s="15"/>
      <c r="H322" s="15"/>
      <c r="I322" s="15"/>
      <c r="J322" s="15"/>
      <c r="K322" s="16">
        <v>-408.93000000000006</v>
      </c>
      <c r="L322" s="16">
        <v>-557.63</v>
      </c>
    </row>
    <row r="323" spans="1:12" ht="15" x14ac:dyDescent="0.25">
      <c r="A323" s="14" t="s">
        <v>68</v>
      </c>
      <c r="B323" s="14" t="s">
        <v>137</v>
      </c>
      <c r="C323" s="14" t="s">
        <v>138</v>
      </c>
      <c r="D323" s="14" t="s">
        <v>21</v>
      </c>
      <c r="E323" s="14" t="s">
        <v>22</v>
      </c>
      <c r="F323" s="16">
        <f t="shared" si="11"/>
        <v>157224.96000000002</v>
      </c>
      <c r="G323" s="16">
        <v>-30743.410000000003</v>
      </c>
      <c r="H323" s="16">
        <v>36255.450000000012</v>
      </c>
      <c r="I323" s="16">
        <v>47615.22</v>
      </c>
      <c r="J323" s="16">
        <v>62502.64</v>
      </c>
      <c r="K323" s="16">
        <v>34694.430000000008</v>
      </c>
      <c r="L323" s="16">
        <v>6900.6299999999901</v>
      </c>
    </row>
    <row r="324" spans="1:12" ht="15" x14ac:dyDescent="0.25">
      <c r="A324" s="14" t="s">
        <v>68</v>
      </c>
      <c r="B324" s="14" t="s">
        <v>139</v>
      </c>
      <c r="C324" s="14" t="s">
        <v>140</v>
      </c>
      <c r="D324" s="14" t="s">
        <v>52</v>
      </c>
      <c r="E324" s="14" t="s">
        <v>31</v>
      </c>
      <c r="F324" s="16">
        <f t="shared" si="11"/>
        <v>-7029.02</v>
      </c>
      <c r="G324" s="16">
        <v>-1653</v>
      </c>
      <c r="H324" s="16">
        <v>-1653</v>
      </c>
      <c r="I324" s="16">
        <v>-1653</v>
      </c>
      <c r="J324" s="16">
        <v>-1634</v>
      </c>
      <c r="K324" s="16">
        <v>-436.02000000000004</v>
      </c>
      <c r="L324" s="15"/>
    </row>
    <row r="325" spans="1:12" ht="15" x14ac:dyDescent="0.25">
      <c r="A325" s="14" t="s">
        <v>68</v>
      </c>
      <c r="B325" s="14" t="s">
        <v>139</v>
      </c>
      <c r="C325" s="14" t="s">
        <v>140</v>
      </c>
      <c r="D325" s="14" t="s">
        <v>75</v>
      </c>
      <c r="E325" s="14" t="s">
        <v>31</v>
      </c>
      <c r="F325" s="16">
        <f t="shared" si="11"/>
        <v>-15360</v>
      </c>
      <c r="G325" s="16">
        <v>-3600</v>
      </c>
      <c r="H325" s="16">
        <v>-3600</v>
      </c>
      <c r="I325" s="16">
        <v>-3600</v>
      </c>
      <c r="J325" s="16">
        <v>-3600</v>
      </c>
      <c r="K325" s="16">
        <v>-960</v>
      </c>
      <c r="L325" s="15"/>
    </row>
    <row r="326" spans="1:12" ht="15" x14ac:dyDescent="0.25">
      <c r="A326" s="14" t="s">
        <v>68</v>
      </c>
      <c r="B326" s="14" t="s">
        <v>139</v>
      </c>
      <c r="C326" s="14" t="s">
        <v>140</v>
      </c>
      <c r="D326" s="14" t="s">
        <v>76</v>
      </c>
      <c r="E326" s="14" t="s">
        <v>31</v>
      </c>
      <c r="F326" s="16">
        <f t="shared" si="11"/>
        <v>-5662.04</v>
      </c>
      <c r="G326" s="15"/>
      <c r="H326" s="15"/>
      <c r="I326" s="15"/>
      <c r="J326" s="15"/>
      <c r="K326" s="16">
        <v>-2395.48</v>
      </c>
      <c r="L326" s="16">
        <v>-3266.56</v>
      </c>
    </row>
    <row r="327" spans="1:12" ht="15" x14ac:dyDescent="0.25">
      <c r="A327" s="14" t="s">
        <v>68</v>
      </c>
      <c r="B327" s="14" t="s">
        <v>139</v>
      </c>
      <c r="C327" s="14" t="s">
        <v>140</v>
      </c>
      <c r="D327" s="14" t="s">
        <v>77</v>
      </c>
      <c r="E327" s="14" t="s">
        <v>31</v>
      </c>
      <c r="F327" s="16">
        <f t="shared" si="11"/>
        <v>-11628.72</v>
      </c>
      <c r="G327" s="15"/>
      <c r="H327" s="15"/>
      <c r="I327" s="15"/>
      <c r="J327" s="15"/>
      <c r="K327" s="16">
        <v>-4919.7599999999993</v>
      </c>
      <c r="L327" s="16">
        <v>-6708.96</v>
      </c>
    </row>
    <row r="328" spans="1:12" ht="15" x14ac:dyDescent="0.25">
      <c r="A328" s="14" t="s">
        <v>68</v>
      </c>
      <c r="B328" s="14" t="s">
        <v>139</v>
      </c>
      <c r="C328" s="14" t="s">
        <v>140</v>
      </c>
      <c r="D328" s="14" t="s">
        <v>78</v>
      </c>
      <c r="E328" s="14" t="s">
        <v>31</v>
      </c>
      <c r="F328" s="16">
        <f t="shared" si="11"/>
        <v>-114100</v>
      </c>
      <c r="G328" s="16">
        <v>-18600</v>
      </c>
      <c r="H328" s="16">
        <v>-19100</v>
      </c>
      <c r="I328" s="16">
        <v>-19100</v>
      </c>
      <c r="J328" s="16">
        <v>-19100</v>
      </c>
      <c r="K328" s="16">
        <v>-19100</v>
      </c>
      <c r="L328" s="16">
        <v>-19100</v>
      </c>
    </row>
    <row r="329" spans="1:12" ht="15" x14ac:dyDescent="0.25">
      <c r="A329" s="14" t="s">
        <v>68</v>
      </c>
      <c r="B329" s="14" t="s">
        <v>139</v>
      </c>
      <c r="C329" s="14" t="s">
        <v>140</v>
      </c>
      <c r="D329" s="14" t="s">
        <v>79</v>
      </c>
      <c r="E329" s="14" t="s">
        <v>31</v>
      </c>
      <c r="F329" s="16">
        <f t="shared" si="11"/>
        <v>-286</v>
      </c>
      <c r="G329" s="15"/>
      <c r="H329" s="15"/>
      <c r="I329" s="15"/>
      <c r="J329" s="15"/>
      <c r="K329" s="16">
        <v>-121.03</v>
      </c>
      <c r="L329" s="16">
        <v>-164.97</v>
      </c>
    </row>
    <row r="330" spans="1:12" ht="15" x14ac:dyDescent="0.25">
      <c r="A330" s="14" t="s">
        <v>68</v>
      </c>
      <c r="B330" s="14" t="s">
        <v>143</v>
      </c>
      <c r="C330" s="14" t="s">
        <v>144</v>
      </c>
      <c r="D330" s="14" t="s">
        <v>21</v>
      </c>
      <c r="E330" s="14" t="s">
        <v>22</v>
      </c>
      <c r="F330" s="16">
        <f t="shared" si="11"/>
        <v>-13423.919999999998</v>
      </c>
      <c r="G330" s="16">
        <v>-2759.08</v>
      </c>
      <c r="H330" s="16">
        <v>-2730.33</v>
      </c>
      <c r="I330" s="16">
        <v>-2309.33</v>
      </c>
      <c r="J330" s="16">
        <v>-1815.31</v>
      </c>
      <c r="K330" s="16">
        <v>-1534.64</v>
      </c>
      <c r="L330" s="16">
        <v>-2275.23</v>
      </c>
    </row>
    <row r="331" spans="1:12" ht="15" x14ac:dyDescent="0.25">
      <c r="A331" s="14" t="s">
        <v>68</v>
      </c>
      <c r="B331" s="14" t="s">
        <v>145</v>
      </c>
      <c r="C331" s="14" t="s">
        <v>146</v>
      </c>
      <c r="D331" s="14" t="s">
        <v>52</v>
      </c>
      <c r="E331" s="14" t="s">
        <v>31</v>
      </c>
      <c r="F331" s="16">
        <f t="shared" ref="F331:F362" si="12">+SUM(G331:L331)</f>
        <v>-31444.62</v>
      </c>
      <c r="G331" s="16">
        <v>-7395</v>
      </c>
      <c r="H331" s="16">
        <v>-7395</v>
      </c>
      <c r="I331" s="16">
        <v>-7395</v>
      </c>
      <c r="J331" s="16">
        <v>-7310</v>
      </c>
      <c r="K331" s="16">
        <v>-1949.6200000000001</v>
      </c>
      <c r="L331" s="15"/>
    </row>
    <row r="332" spans="1:12" ht="15" x14ac:dyDescent="0.25">
      <c r="A332" s="14" t="s">
        <v>68</v>
      </c>
      <c r="B332" s="14" t="s">
        <v>145</v>
      </c>
      <c r="C332" s="14" t="s">
        <v>146</v>
      </c>
      <c r="D332" s="14" t="s">
        <v>75</v>
      </c>
      <c r="E332" s="14" t="s">
        <v>31</v>
      </c>
      <c r="F332" s="16">
        <f t="shared" si="12"/>
        <v>-1088.01</v>
      </c>
      <c r="G332" s="16">
        <v>-255</v>
      </c>
      <c r="H332" s="16">
        <v>-255</v>
      </c>
      <c r="I332" s="16">
        <v>-255</v>
      </c>
      <c r="J332" s="16">
        <v>-255</v>
      </c>
      <c r="K332" s="16">
        <v>-68.010000000000005</v>
      </c>
      <c r="L332" s="15"/>
    </row>
    <row r="333" spans="1:12" ht="15" x14ac:dyDescent="0.25">
      <c r="A333" s="14" t="s">
        <v>68</v>
      </c>
      <c r="B333" s="14" t="s">
        <v>145</v>
      </c>
      <c r="C333" s="14" t="s">
        <v>146</v>
      </c>
      <c r="D333" s="14" t="s">
        <v>76</v>
      </c>
      <c r="E333" s="14" t="s">
        <v>31</v>
      </c>
      <c r="F333" s="16">
        <f t="shared" si="12"/>
        <v>-265.12</v>
      </c>
      <c r="G333" s="15"/>
      <c r="H333" s="15"/>
      <c r="I333" s="15"/>
      <c r="J333" s="15"/>
      <c r="K333" s="16">
        <v>-112.16</v>
      </c>
      <c r="L333" s="16">
        <v>-152.96</v>
      </c>
    </row>
    <row r="334" spans="1:12" ht="15" x14ac:dyDescent="0.25">
      <c r="A334" s="14" t="s">
        <v>68</v>
      </c>
      <c r="B334" s="14" t="s">
        <v>145</v>
      </c>
      <c r="C334" s="14" t="s">
        <v>146</v>
      </c>
      <c r="D334" s="14" t="s">
        <v>77</v>
      </c>
      <c r="E334" s="14" t="s">
        <v>31</v>
      </c>
      <c r="F334" s="16">
        <f t="shared" si="12"/>
        <v>-4772.16</v>
      </c>
      <c r="G334" s="15"/>
      <c r="H334" s="15"/>
      <c r="I334" s="15"/>
      <c r="J334" s="15"/>
      <c r="K334" s="16">
        <v>-2018.8799999999994</v>
      </c>
      <c r="L334" s="16">
        <v>-2753.28</v>
      </c>
    </row>
    <row r="335" spans="1:12" ht="15" x14ac:dyDescent="0.25">
      <c r="A335" s="14" t="s">
        <v>68</v>
      </c>
      <c r="B335" s="14" t="s">
        <v>145</v>
      </c>
      <c r="C335" s="14" t="s">
        <v>146</v>
      </c>
      <c r="D335" s="14" t="s">
        <v>79</v>
      </c>
      <c r="E335" s="14" t="s">
        <v>31</v>
      </c>
      <c r="F335" s="16">
        <f t="shared" si="12"/>
        <v>-861.64</v>
      </c>
      <c r="G335" s="15"/>
      <c r="H335" s="15"/>
      <c r="I335" s="15"/>
      <c r="J335" s="15"/>
      <c r="K335" s="16">
        <v>-364.52</v>
      </c>
      <c r="L335" s="16">
        <v>-497.12</v>
      </c>
    </row>
    <row r="336" spans="1:12" ht="15" x14ac:dyDescent="0.25">
      <c r="A336" s="14" t="s">
        <v>68</v>
      </c>
      <c r="B336" s="14" t="s">
        <v>147</v>
      </c>
      <c r="C336" s="14" t="s">
        <v>148</v>
      </c>
      <c r="D336" s="14" t="s">
        <v>75</v>
      </c>
      <c r="E336" s="14" t="s">
        <v>31</v>
      </c>
      <c r="F336" s="16">
        <f t="shared" si="12"/>
        <v>-62769.440000000002</v>
      </c>
      <c r="G336" s="16">
        <v>-14711.54</v>
      </c>
      <c r="H336" s="16">
        <v>-14711.54</v>
      </c>
      <c r="I336" s="16">
        <v>-14711.54</v>
      </c>
      <c r="J336" s="16">
        <v>-14711.54</v>
      </c>
      <c r="K336" s="16">
        <v>-3923.2799999999997</v>
      </c>
      <c r="L336" s="15"/>
    </row>
    <row r="337" spans="1:12" ht="15" x14ac:dyDescent="0.25">
      <c r="A337" s="14" t="s">
        <v>68</v>
      </c>
      <c r="B337" s="14" t="s">
        <v>147</v>
      </c>
      <c r="C337" s="14" t="s">
        <v>148</v>
      </c>
      <c r="D337" s="14" t="s">
        <v>76</v>
      </c>
      <c r="E337" s="14" t="s">
        <v>31</v>
      </c>
      <c r="F337" s="16">
        <f t="shared" si="12"/>
        <v>-37506.39</v>
      </c>
      <c r="G337" s="15"/>
      <c r="H337" s="15"/>
      <c r="I337" s="15"/>
      <c r="J337" s="15"/>
      <c r="K337" s="16">
        <v>-15868.15</v>
      </c>
      <c r="L337" s="16">
        <v>-21638.239999999998</v>
      </c>
    </row>
    <row r="338" spans="1:12" ht="15" x14ac:dyDescent="0.25">
      <c r="A338" s="14" t="s">
        <v>68</v>
      </c>
      <c r="B338" s="14" t="s">
        <v>149</v>
      </c>
      <c r="C338" s="14" t="s">
        <v>150</v>
      </c>
      <c r="D338" s="14" t="s">
        <v>75</v>
      </c>
      <c r="E338" s="14" t="s">
        <v>31</v>
      </c>
      <c r="F338" s="16">
        <f t="shared" si="12"/>
        <v>-3785</v>
      </c>
      <c r="G338" s="16">
        <v>-1629</v>
      </c>
      <c r="H338" s="16">
        <v>-1786</v>
      </c>
      <c r="I338" s="16">
        <v>-370</v>
      </c>
      <c r="J338" s="15"/>
      <c r="K338" s="15"/>
      <c r="L338" s="15"/>
    </row>
    <row r="339" spans="1:12" ht="15" x14ac:dyDescent="0.25">
      <c r="A339" s="14" t="s">
        <v>68</v>
      </c>
      <c r="B339" s="14" t="s">
        <v>179</v>
      </c>
      <c r="C339" s="14" t="s">
        <v>180</v>
      </c>
      <c r="D339" s="14" t="s">
        <v>52</v>
      </c>
      <c r="E339" s="14" t="s">
        <v>31</v>
      </c>
      <c r="F339" s="16">
        <f t="shared" si="12"/>
        <v>-6658.8</v>
      </c>
      <c r="G339" s="16">
        <v>-1566</v>
      </c>
      <c r="H339" s="16">
        <v>-1566</v>
      </c>
      <c r="I339" s="16">
        <v>-1566</v>
      </c>
      <c r="J339" s="16">
        <v>-1548</v>
      </c>
      <c r="K339" s="16">
        <v>-412.8</v>
      </c>
      <c r="L339" s="15"/>
    </row>
    <row r="340" spans="1:12" ht="15" x14ac:dyDescent="0.25">
      <c r="A340" s="14" t="s">
        <v>68</v>
      </c>
      <c r="B340" s="14" t="s">
        <v>179</v>
      </c>
      <c r="C340" s="14" t="s">
        <v>180</v>
      </c>
      <c r="D340" s="14" t="s">
        <v>75</v>
      </c>
      <c r="E340" s="14" t="s">
        <v>31</v>
      </c>
      <c r="F340" s="16">
        <f t="shared" si="12"/>
        <v>-140.79</v>
      </c>
      <c r="G340" s="16">
        <v>-33</v>
      </c>
      <c r="H340" s="16">
        <v>-33</v>
      </c>
      <c r="I340" s="16">
        <v>-33</v>
      </c>
      <c r="J340" s="16">
        <v>-33</v>
      </c>
      <c r="K340" s="16">
        <v>-8.7900000000000009</v>
      </c>
      <c r="L340" s="15"/>
    </row>
    <row r="341" spans="1:12" ht="15" x14ac:dyDescent="0.25">
      <c r="A341" s="14" t="s">
        <v>68</v>
      </c>
      <c r="B341" s="14" t="s">
        <v>179</v>
      </c>
      <c r="C341" s="14" t="s">
        <v>180</v>
      </c>
      <c r="D341" s="14" t="s">
        <v>76</v>
      </c>
      <c r="E341" s="14" t="s">
        <v>31</v>
      </c>
      <c r="F341" s="16">
        <f t="shared" si="12"/>
        <v>-140.51999999999998</v>
      </c>
      <c r="G341" s="15"/>
      <c r="H341" s="15"/>
      <c r="I341" s="15"/>
      <c r="J341" s="15"/>
      <c r="K341" s="16">
        <v>-59.44</v>
      </c>
      <c r="L341" s="16">
        <v>-81.08</v>
      </c>
    </row>
    <row r="342" spans="1:12" ht="15" x14ac:dyDescent="0.25">
      <c r="A342" s="14" t="s">
        <v>68</v>
      </c>
      <c r="B342" s="14" t="s">
        <v>179</v>
      </c>
      <c r="C342" s="14" t="s">
        <v>180</v>
      </c>
      <c r="D342" s="14" t="s">
        <v>77</v>
      </c>
      <c r="E342" s="14" t="s">
        <v>31</v>
      </c>
      <c r="F342" s="16">
        <f t="shared" si="12"/>
        <v>-2529.3599999999997</v>
      </c>
      <c r="G342" s="15"/>
      <c r="H342" s="15"/>
      <c r="I342" s="15"/>
      <c r="J342" s="15"/>
      <c r="K342" s="16">
        <v>-1069.9199999999998</v>
      </c>
      <c r="L342" s="16">
        <v>-1459.4399999999998</v>
      </c>
    </row>
    <row r="343" spans="1:12" ht="15" x14ac:dyDescent="0.25">
      <c r="A343" s="14" t="s">
        <v>68</v>
      </c>
      <c r="B343" s="14" t="s">
        <v>179</v>
      </c>
      <c r="C343" s="14" t="s">
        <v>180</v>
      </c>
      <c r="D343" s="14" t="s">
        <v>79</v>
      </c>
      <c r="E343" s="14" t="s">
        <v>31</v>
      </c>
      <c r="F343" s="16">
        <f t="shared" si="12"/>
        <v>-456.68999999999994</v>
      </c>
      <c r="G343" s="15"/>
      <c r="H343" s="15"/>
      <c r="I343" s="15"/>
      <c r="J343" s="15"/>
      <c r="K343" s="16">
        <v>-193.17999999999998</v>
      </c>
      <c r="L343" s="16">
        <v>-263.51</v>
      </c>
    </row>
    <row r="344" spans="1:12" ht="15" x14ac:dyDescent="0.25">
      <c r="A344" s="14" t="s">
        <v>68</v>
      </c>
      <c r="B344" s="14" t="s">
        <v>151</v>
      </c>
      <c r="C344" s="14" t="s">
        <v>152</v>
      </c>
      <c r="D344" s="14" t="s">
        <v>21</v>
      </c>
      <c r="E344" s="14" t="s">
        <v>22</v>
      </c>
      <c r="F344" s="16">
        <f t="shared" si="12"/>
        <v>-1294.73</v>
      </c>
      <c r="G344" s="16">
        <v>-261.09000000000003</v>
      </c>
      <c r="H344" s="16">
        <v>-254.27</v>
      </c>
      <c r="I344" s="16">
        <v>-218.45000000000002</v>
      </c>
      <c r="J344" s="16">
        <v>-177.62</v>
      </c>
      <c r="K344" s="16">
        <v>-155.06</v>
      </c>
      <c r="L344" s="16">
        <v>-228.24</v>
      </c>
    </row>
    <row r="345" spans="1:12" ht="15" x14ac:dyDescent="0.25">
      <c r="A345" s="14" t="s">
        <v>68</v>
      </c>
      <c r="B345" s="14" t="s">
        <v>151</v>
      </c>
      <c r="C345" s="14" t="s">
        <v>152</v>
      </c>
      <c r="D345" s="14" t="s">
        <v>78</v>
      </c>
      <c r="E345" s="14" t="s">
        <v>31</v>
      </c>
      <c r="F345" s="16">
        <f t="shared" si="12"/>
        <v>-42.67</v>
      </c>
      <c r="G345" s="16">
        <v>-10</v>
      </c>
      <c r="H345" s="16">
        <v>-10</v>
      </c>
      <c r="I345" s="16">
        <v>-10</v>
      </c>
      <c r="J345" s="16">
        <v>-10</v>
      </c>
      <c r="K345" s="16">
        <v>-2.67</v>
      </c>
      <c r="L345" s="15"/>
    </row>
    <row r="346" spans="1:12" ht="15" x14ac:dyDescent="0.25">
      <c r="A346" s="14" t="s">
        <v>68</v>
      </c>
      <c r="B346" s="14" t="s">
        <v>155</v>
      </c>
      <c r="C346" s="14" t="s">
        <v>156</v>
      </c>
      <c r="D346" s="14" t="s">
        <v>52</v>
      </c>
      <c r="E346" s="14" t="s">
        <v>31</v>
      </c>
      <c r="F346" s="16">
        <f t="shared" si="12"/>
        <v>-629039.72000000009</v>
      </c>
      <c r="G346" s="16">
        <v>-150299.18</v>
      </c>
      <c r="H346" s="16">
        <v>-185787.30999999997</v>
      </c>
      <c r="I346" s="16">
        <v>-157585.88000000003</v>
      </c>
      <c r="J346" s="16">
        <v>-112037.19000000002</v>
      </c>
      <c r="K346" s="16">
        <v>-23330.16</v>
      </c>
      <c r="L346" s="15"/>
    </row>
    <row r="347" spans="1:12" ht="15" x14ac:dyDescent="0.25">
      <c r="A347" s="14" t="s">
        <v>68</v>
      </c>
      <c r="B347" s="14" t="s">
        <v>155</v>
      </c>
      <c r="C347" s="14" t="s">
        <v>156</v>
      </c>
      <c r="D347" s="14" t="s">
        <v>75</v>
      </c>
      <c r="E347" s="14" t="s">
        <v>31</v>
      </c>
      <c r="F347" s="16">
        <f t="shared" si="12"/>
        <v>-144575.18</v>
      </c>
      <c r="G347" s="16">
        <v>-31452.140000000003</v>
      </c>
      <c r="H347" s="16">
        <v>-38741.47</v>
      </c>
      <c r="I347" s="16">
        <v>-34282.759999999995</v>
      </c>
      <c r="J347" s="16">
        <v>-32625.370000000003</v>
      </c>
      <c r="K347" s="16">
        <v>-7473.4400000000005</v>
      </c>
      <c r="L347" s="15"/>
    </row>
    <row r="348" spans="1:12" ht="15" x14ac:dyDescent="0.25">
      <c r="A348" s="14" t="s">
        <v>68</v>
      </c>
      <c r="B348" s="14" t="s">
        <v>155</v>
      </c>
      <c r="C348" s="14" t="s">
        <v>156</v>
      </c>
      <c r="D348" s="14" t="s">
        <v>76</v>
      </c>
      <c r="E348" s="14" t="s">
        <v>31</v>
      </c>
      <c r="F348" s="16">
        <f t="shared" si="12"/>
        <v>-34750.559999999998</v>
      </c>
      <c r="G348" s="15"/>
      <c r="H348" s="15"/>
      <c r="I348" s="15"/>
      <c r="J348" s="15"/>
      <c r="K348" s="16">
        <v>-15300.16</v>
      </c>
      <c r="L348" s="16">
        <v>-19450.400000000001</v>
      </c>
    </row>
    <row r="349" spans="1:12" ht="15" x14ac:dyDescent="0.25">
      <c r="A349" s="14" t="s">
        <v>68</v>
      </c>
      <c r="B349" s="14" t="s">
        <v>155</v>
      </c>
      <c r="C349" s="14" t="s">
        <v>156</v>
      </c>
      <c r="D349" s="14" t="s">
        <v>77</v>
      </c>
      <c r="E349" s="14" t="s">
        <v>31</v>
      </c>
      <c r="F349" s="16">
        <f t="shared" si="12"/>
        <v>-78987.990000000005</v>
      </c>
      <c r="G349" s="15"/>
      <c r="H349" s="15"/>
      <c r="I349" s="15"/>
      <c r="J349" s="15"/>
      <c r="K349" s="16">
        <v>-34854.979999999996</v>
      </c>
      <c r="L349" s="16">
        <v>-44133.010000000009</v>
      </c>
    </row>
    <row r="350" spans="1:12" ht="15" x14ac:dyDescent="0.25">
      <c r="A350" s="14" t="s">
        <v>68</v>
      </c>
      <c r="B350" s="14" t="s">
        <v>155</v>
      </c>
      <c r="C350" s="14" t="s">
        <v>156</v>
      </c>
      <c r="D350" s="14" t="s">
        <v>78</v>
      </c>
      <c r="E350" s="14" t="s">
        <v>31</v>
      </c>
      <c r="F350" s="16">
        <f t="shared" si="12"/>
        <v>-25.34</v>
      </c>
      <c r="G350" s="16">
        <v>-5.2</v>
      </c>
      <c r="H350" s="16">
        <v>-8.4600000000000009</v>
      </c>
      <c r="I350" s="16">
        <v>-6.08</v>
      </c>
      <c r="J350" s="16">
        <v>-2.4700000000000002</v>
      </c>
      <c r="K350" s="16">
        <v>-1.54</v>
      </c>
      <c r="L350" s="16">
        <v>-1.59</v>
      </c>
    </row>
    <row r="351" spans="1:12" ht="15" x14ac:dyDescent="0.25">
      <c r="A351" s="14" t="s">
        <v>68</v>
      </c>
      <c r="B351" s="14" t="s">
        <v>155</v>
      </c>
      <c r="C351" s="14" t="s">
        <v>156</v>
      </c>
      <c r="D351" s="14" t="s">
        <v>79</v>
      </c>
      <c r="E351" s="14" t="s">
        <v>31</v>
      </c>
      <c r="F351" s="16">
        <f t="shared" si="12"/>
        <v>-1990.88</v>
      </c>
      <c r="G351" s="15"/>
      <c r="H351" s="15"/>
      <c r="I351" s="15"/>
      <c r="J351" s="15"/>
      <c r="K351" s="16">
        <v>-884.61</v>
      </c>
      <c r="L351" s="16">
        <v>-1106.27</v>
      </c>
    </row>
    <row r="352" spans="1:12" ht="15" x14ac:dyDescent="0.25">
      <c r="A352" s="14" t="s">
        <v>68</v>
      </c>
      <c r="B352" s="14" t="s">
        <v>157</v>
      </c>
      <c r="C352" s="14" t="s">
        <v>158</v>
      </c>
      <c r="D352" s="14" t="s">
        <v>21</v>
      </c>
      <c r="E352" s="14" t="s">
        <v>22</v>
      </c>
      <c r="F352" s="16">
        <f t="shared" si="12"/>
        <v>-30.95</v>
      </c>
      <c r="G352" s="16">
        <v>-5.1100000000000003</v>
      </c>
      <c r="H352" s="16">
        <v>-12.42</v>
      </c>
      <c r="I352" s="16">
        <v>-2.14</v>
      </c>
      <c r="J352" s="16">
        <v>-1.74</v>
      </c>
      <c r="K352" s="16">
        <v>-1.7</v>
      </c>
      <c r="L352" s="16">
        <v>-7.84</v>
      </c>
    </row>
    <row r="353" spans="1:12" ht="15" x14ac:dyDescent="0.25">
      <c r="A353" s="14" t="s">
        <v>68</v>
      </c>
      <c r="B353" s="14" t="s">
        <v>161</v>
      </c>
      <c r="C353" s="14" t="s">
        <v>162</v>
      </c>
      <c r="D353" s="14" t="s">
        <v>21</v>
      </c>
      <c r="E353" s="14" t="s">
        <v>22</v>
      </c>
      <c r="F353" s="16">
        <f t="shared" si="12"/>
        <v>-853.42000000000007</v>
      </c>
      <c r="G353" s="16">
        <v>-164.78</v>
      </c>
      <c r="H353" s="16">
        <v>-160.17000000000002</v>
      </c>
      <c r="I353" s="16">
        <v>-137.88</v>
      </c>
      <c r="J353" s="16">
        <v>-112.55</v>
      </c>
      <c r="K353" s="16">
        <v>-109.59</v>
      </c>
      <c r="L353" s="16">
        <v>-168.45000000000002</v>
      </c>
    </row>
    <row r="354" spans="1:12" ht="15" x14ac:dyDescent="0.25">
      <c r="A354" s="14" t="s">
        <v>68</v>
      </c>
      <c r="B354" s="14" t="s">
        <v>161</v>
      </c>
      <c r="C354" s="14" t="s">
        <v>162</v>
      </c>
      <c r="D354" s="14" t="s">
        <v>52</v>
      </c>
      <c r="E354" s="14" t="s">
        <v>31</v>
      </c>
      <c r="F354" s="16">
        <f t="shared" si="12"/>
        <v>-375</v>
      </c>
      <c r="G354" s="16">
        <v>-375</v>
      </c>
      <c r="H354" s="15"/>
      <c r="I354" s="15"/>
      <c r="J354" s="15"/>
      <c r="K354" s="15"/>
      <c r="L354" s="15"/>
    </row>
    <row r="355" spans="1:12" ht="15" x14ac:dyDescent="0.25">
      <c r="A355" s="14" t="s">
        <v>68</v>
      </c>
      <c r="B355" s="14" t="s">
        <v>163</v>
      </c>
      <c r="C355" s="14" t="s">
        <v>164</v>
      </c>
      <c r="D355" s="14" t="s">
        <v>21</v>
      </c>
      <c r="E355" s="14" t="s">
        <v>22</v>
      </c>
      <c r="F355" s="16">
        <f t="shared" si="12"/>
        <v>-55.44</v>
      </c>
      <c r="G355" s="16">
        <v>-10.39</v>
      </c>
      <c r="H355" s="16">
        <v>-14.76</v>
      </c>
      <c r="I355" s="16">
        <v>-6.26</v>
      </c>
      <c r="J355" s="16">
        <v>-4.8500000000000005</v>
      </c>
      <c r="K355" s="16">
        <v>-8.5299999999999994</v>
      </c>
      <c r="L355" s="16">
        <v>-10.65</v>
      </c>
    </row>
    <row r="356" spans="1:12" ht="15" x14ac:dyDescent="0.25">
      <c r="A356" s="14" t="s">
        <v>68</v>
      </c>
      <c r="B356" s="14" t="s">
        <v>163</v>
      </c>
      <c r="C356" s="14" t="s">
        <v>164</v>
      </c>
      <c r="D356" s="14" t="s">
        <v>52</v>
      </c>
      <c r="E356" s="14" t="s">
        <v>31</v>
      </c>
      <c r="F356" s="16">
        <f t="shared" si="12"/>
        <v>-32.54</v>
      </c>
      <c r="G356" s="16">
        <v>-32.54</v>
      </c>
      <c r="H356" s="15"/>
      <c r="I356" s="15"/>
      <c r="J356" s="15"/>
      <c r="K356" s="15"/>
      <c r="L356" s="15"/>
    </row>
    <row r="357" spans="1:12" ht="15" x14ac:dyDescent="0.25">
      <c r="A357" s="14" t="s">
        <v>68</v>
      </c>
      <c r="B357" s="14" t="s">
        <v>165</v>
      </c>
      <c r="C357" s="14" t="s">
        <v>166</v>
      </c>
      <c r="D357" s="14" t="s">
        <v>21</v>
      </c>
      <c r="E357" s="14" t="s">
        <v>22</v>
      </c>
      <c r="F357" s="16">
        <f t="shared" si="12"/>
        <v>-7307</v>
      </c>
      <c r="G357" s="16">
        <v>-6192</v>
      </c>
      <c r="H357" s="16">
        <v>13238</v>
      </c>
      <c r="I357" s="16">
        <v>8346</v>
      </c>
      <c r="J357" s="16">
        <v>-10137</v>
      </c>
      <c r="K357" s="16">
        <v>-3172</v>
      </c>
      <c r="L357" s="16">
        <v>-9390</v>
      </c>
    </row>
    <row r="358" spans="1:12" ht="15" x14ac:dyDescent="0.25">
      <c r="A358" s="14" t="s">
        <v>68</v>
      </c>
      <c r="B358" s="14" t="s">
        <v>181</v>
      </c>
      <c r="C358" s="14" t="s">
        <v>182</v>
      </c>
      <c r="D358" s="14" t="s">
        <v>21</v>
      </c>
      <c r="E358" s="14" t="s">
        <v>31</v>
      </c>
      <c r="F358" s="16">
        <f t="shared" si="12"/>
        <v>9.7800000000000136</v>
      </c>
      <c r="G358" s="16">
        <v>22.720000000000006</v>
      </c>
      <c r="H358" s="16">
        <v>-6.5699999999999985</v>
      </c>
      <c r="I358" s="16">
        <v>-5.410000000000001</v>
      </c>
      <c r="J358" s="16">
        <v>-12.829999999999998</v>
      </c>
      <c r="K358" s="16">
        <v>9.1200000000000099</v>
      </c>
      <c r="L358" s="16">
        <v>2.749999999999996</v>
      </c>
    </row>
    <row r="359" spans="1:12" ht="15" x14ac:dyDescent="0.25">
      <c r="A359" s="14" t="s">
        <v>68</v>
      </c>
      <c r="B359" s="14" t="s">
        <v>181</v>
      </c>
      <c r="C359" s="14" t="s">
        <v>182</v>
      </c>
      <c r="D359" s="14" t="s">
        <v>21</v>
      </c>
      <c r="E359" s="14" t="s">
        <v>22</v>
      </c>
      <c r="F359" s="16">
        <f t="shared" si="12"/>
        <v>-1264961.95</v>
      </c>
      <c r="G359" s="16">
        <v>-399175.26</v>
      </c>
      <c r="H359" s="16">
        <v>-330816.68</v>
      </c>
      <c r="I359" s="16">
        <v>-310067.39</v>
      </c>
      <c r="J359" s="16">
        <v>-116716.25</v>
      </c>
      <c r="K359" s="16">
        <v>-58481.93</v>
      </c>
      <c r="L359" s="16">
        <v>-49704.44</v>
      </c>
    </row>
    <row r="360" spans="1:12" ht="15" x14ac:dyDescent="0.25">
      <c r="A360" s="14" t="s">
        <v>68</v>
      </c>
      <c r="B360" s="14" t="s">
        <v>181</v>
      </c>
      <c r="C360" s="14" t="s">
        <v>182</v>
      </c>
      <c r="D360" s="14" t="s">
        <v>30</v>
      </c>
      <c r="E360" s="14" t="s">
        <v>31</v>
      </c>
      <c r="F360" s="16">
        <f t="shared" si="12"/>
        <v>-27665.020000000008</v>
      </c>
      <c r="G360" s="16">
        <v>-8593.5500000000011</v>
      </c>
      <c r="H360" s="16">
        <v>-8727.2100000000009</v>
      </c>
      <c r="I360" s="16">
        <v>-7819.9700000000057</v>
      </c>
      <c r="J360" s="16">
        <v>-2521.2700000000023</v>
      </c>
      <c r="K360" s="16">
        <v>-3.390000000000001</v>
      </c>
      <c r="L360" s="16">
        <v>0.37</v>
      </c>
    </row>
    <row r="361" spans="1:12" ht="15" x14ac:dyDescent="0.25">
      <c r="A361" s="14" t="s">
        <v>68</v>
      </c>
      <c r="B361" s="14" t="s">
        <v>181</v>
      </c>
      <c r="C361" s="14" t="s">
        <v>182</v>
      </c>
      <c r="D361" s="14" t="s">
        <v>37</v>
      </c>
      <c r="E361" s="14" t="s">
        <v>31</v>
      </c>
      <c r="F361" s="16">
        <f t="shared" si="12"/>
        <v>-10947.140000000001</v>
      </c>
      <c r="G361" s="16">
        <v>-3405.23</v>
      </c>
      <c r="H361" s="16">
        <v>-3444.7000000000003</v>
      </c>
      <c r="I361" s="16">
        <v>-3155.4399999999991</v>
      </c>
      <c r="J361" s="16">
        <v>-937.29</v>
      </c>
      <c r="K361" s="16">
        <v>-7.28</v>
      </c>
      <c r="L361" s="16">
        <v>2.8000000000000003</v>
      </c>
    </row>
    <row r="362" spans="1:12" ht="15" x14ac:dyDescent="0.25">
      <c r="A362" s="14" t="s">
        <v>68</v>
      </c>
      <c r="B362" s="14" t="s">
        <v>181</v>
      </c>
      <c r="C362" s="14" t="s">
        <v>182</v>
      </c>
      <c r="D362" s="14" t="s">
        <v>52</v>
      </c>
      <c r="E362" s="14" t="s">
        <v>31</v>
      </c>
      <c r="F362" s="16">
        <f t="shared" si="12"/>
        <v>-570.52</v>
      </c>
      <c r="G362" s="16">
        <v>-144.58999999999997</v>
      </c>
      <c r="H362" s="16">
        <v>-162.98000000000002</v>
      </c>
      <c r="I362" s="16">
        <v>-139.35</v>
      </c>
      <c r="J362" s="16">
        <v>-101.99</v>
      </c>
      <c r="K362" s="16">
        <v>-21.61</v>
      </c>
      <c r="L362" s="15"/>
    </row>
    <row r="363" spans="1:12" ht="15" x14ac:dyDescent="0.25">
      <c r="A363" s="14" t="s">
        <v>68</v>
      </c>
      <c r="B363" s="14" t="s">
        <v>181</v>
      </c>
      <c r="C363" s="14" t="s">
        <v>182</v>
      </c>
      <c r="D363" s="14" t="s">
        <v>71</v>
      </c>
      <c r="E363" s="14" t="s">
        <v>31</v>
      </c>
      <c r="F363" s="16">
        <f t="shared" ref="F363:F377" si="13">+SUM(G363:L363)</f>
        <v>-350.26</v>
      </c>
      <c r="G363" s="16">
        <v>-61.2</v>
      </c>
      <c r="H363" s="16">
        <v>-117.88</v>
      </c>
      <c r="I363" s="16">
        <v>-88.75</v>
      </c>
      <c r="J363" s="16">
        <v>-70.77</v>
      </c>
      <c r="K363" s="16">
        <v>-11.66</v>
      </c>
      <c r="L363" s="15"/>
    </row>
    <row r="364" spans="1:12" ht="15" x14ac:dyDescent="0.25">
      <c r="A364" s="14" t="s">
        <v>68</v>
      </c>
      <c r="B364" s="14" t="s">
        <v>181</v>
      </c>
      <c r="C364" s="14" t="s">
        <v>182</v>
      </c>
      <c r="D364" s="14" t="s">
        <v>75</v>
      </c>
      <c r="E364" s="14" t="s">
        <v>31</v>
      </c>
      <c r="F364" s="16">
        <f t="shared" si="13"/>
        <v>-116.47999999999999</v>
      </c>
      <c r="G364" s="16">
        <v>-26.75</v>
      </c>
      <c r="H364" s="16">
        <v>-29.01</v>
      </c>
      <c r="I364" s="16">
        <v>-27.21</v>
      </c>
      <c r="J364" s="16">
        <v>-26.83</v>
      </c>
      <c r="K364" s="16">
        <v>-6.68</v>
      </c>
      <c r="L364" s="15"/>
    </row>
    <row r="365" spans="1:12" ht="15" x14ac:dyDescent="0.25">
      <c r="A365" s="14" t="s">
        <v>68</v>
      </c>
      <c r="B365" s="14" t="s">
        <v>181</v>
      </c>
      <c r="C365" s="14" t="s">
        <v>182</v>
      </c>
      <c r="D365" s="14" t="s">
        <v>38</v>
      </c>
      <c r="E365" s="14" t="s">
        <v>31</v>
      </c>
      <c r="F365" s="16">
        <f t="shared" si="13"/>
        <v>-1.55</v>
      </c>
      <c r="G365" s="15"/>
      <c r="H365" s="15"/>
      <c r="I365" s="16">
        <v>-0.36</v>
      </c>
      <c r="J365" s="16">
        <v>-0.76</v>
      </c>
      <c r="K365" s="16">
        <v>-0.43</v>
      </c>
      <c r="L365" s="15"/>
    </row>
    <row r="366" spans="1:12" ht="15" x14ac:dyDescent="0.25">
      <c r="A366" s="14" t="s">
        <v>68</v>
      </c>
      <c r="B366" s="14" t="s">
        <v>181</v>
      </c>
      <c r="C366" s="14" t="s">
        <v>182</v>
      </c>
      <c r="D366" s="14" t="s">
        <v>74</v>
      </c>
      <c r="E366" s="14" t="s">
        <v>31</v>
      </c>
      <c r="F366" s="16">
        <f t="shared" si="13"/>
        <v>-73.039999999999992</v>
      </c>
      <c r="G366" s="15"/>
      <c r="H366" s="15"/>
      <c r="I366" s="15"/>
      <c r="J366" s="15"/>
      <c r="K366" s="16">
        <v>-28.93</v>
      </c>
      <c r="L366" s="16">
        <v>-44.11</v>
      </c>
    </row>
    <row r="367" spans="1:12" ht="15" x14ac:dyDescent="0.25">
      <c r="A367" s="14" t="s">
        <v>68</v>
      </c>
      <c r="B367" s="14" t="s">
        <v>181</v>
      </c>
      <c r="C367" s="14" t="s">
        <v>182</v>
      </c>
      <c r="D367" s="14" t="s">
        <v>76</v>
      </c>
      <c r="E367" s="14" t="s">
        <v>31</v>
      </c>
      <c r="F367" s="16">
        <f t="shared" si="13"/>
        <v>-45.05</v>
      </c>
      <c r="G367" s="15"/>
      <c r="H367" s="15"/>
      <c r="I367" s="15"/>
      <c r="J367" s="15"/>
      <c r="K367" s="16">
        <v>-19.68</v>
      </c>
      <c r="L367" s="16">
        <v>-25.37</v>
      </c>
    </row>
    <row r="368" spans="1:12" ht="15" x14ac:dyDescent="0.25">
      <c r="A368" s="14" t="s">
        <v>68</v>
      </c>
      <c r="B368" s="14" t="s">
        <v>181</v>
      </c>
      <c r="C368" s="14" t="s">
        <v>182</v>
      </c>
      <c r="D368" s="14" t="s">
        <v>72</v>
      </c>
      <c r="E368" s="14" t="s">
        <v>31</v>
      </c>
      <c r="F368" s="16">
        <f t="shared" si="13"/>
        <v>-388.25</v>
      </c>
      <c r="G368" s="15"/>
      <c r="H368" s="15"/>
      <c r="I368" s="15"/>
      <c r="J368" s="16">
        <v>-79.269999999999982</v>
      </c>
      <c r="K368" s="16">
        <v>-147.83000000000001</v>
      </c>
      <c r="L368" s="16">
        <v>-161.15000000000003</v>
      </c>
    </row>
    <row r="369" spans="1:12" ht="15" x14ac:dyDescent="0.25">
      <c r="A369" s="14" t="s">
        <v>68</v>
      </c>
      <c r="B369" s="14" t="s">
        <v>181</v>
      </c>
      <c r="C369" s="14" t="s">
        <v>182</v>
      </c>
      <c r="D369" s="14" t="s">
        <v>77</v>
      </c>
      <c r="E369" s="14" t="s">
        <v>31</v>
      </c>
      <c r="F369" s="16">
        <f t="shared" si="13"/>
        <v>-94.37</v>
      </c>
      <c r="G369" s="15"/>
      <c r="H369" s="15"/>
      <c r="I369" s="15"/>
      <c r="J369" s="15"/>
      <c r="K369" s="16">
        <v>-41.410000000000004</v>
      </c>
      <c r="L369" s="16">
        <v>-52.96</v>
      </c>
    </row>
    <row r="370" spans="1:12" ht="15" x14ac:dyDescent="0.25">
      <c r="A370" s="14" t="s">
        <v>68</v>
      </c>
      <c r="B370" s="14" t="s">
        <v>181</v>
      </c>
      <c r="C370" s="14" t="s">
        <v>182</v>
      </c>
      <c r="D370" s="14" t="s">
        <v>78</v>
      </c>
      <c r="E370" s="14" t="s">
        <v>31</v>
      </c>
      <c r="F370" s="16">
        <f t="shared" si="13"/>
        <v>-116.4</v>
      </c>
      <c r="G370" s="16">
        <v>-19.010000000000002</v>
      </c>
      <c r="H370" s="16">
        <v>-19.53</v>
      </c>
      <c r="I370" s="16">
        <v>-19.510000000000002</v>
      </c>
      <c r="J370" s="16">
        <v>-19.47</v>
      </c>
      <c r="K370" s="16">
        <v>-19.440000000000001</v>
      </c>
      <c r="L370" s="16">
        <v>-19.440000000000001</v>
      </c>
    </row>
    <row r="371" spans="1:12" ht="15" x14ac:dyDescent="0.25">
      <c r="A371" s="14" t="s">
        <v>68</v>
      </c>
      <c r="B371" s="14" t="s">
        <v>181</v>
      </c>
      <c r="C371" s="14" t="s">
        <v>182</v>
      </c>
      <c r="D371" s="14" t="s">
        <v>69</v>
      </c>
      <c r="E371" s="14" t="s">
        <v>31</v>
      </c>
      <c r="F371" s="16">
        <f t="shared" si="13"/>
        <v>-4700.2399999999989</v>
      </c>
      <c r="G371" s="15"/>
      <c r="H371" s="15"/>
      <c r="I371" s="15"/>
      <c r="J371" s="16">
        <v>-780.64999999999964</v>
      </c>
      <c r="K371" s="16">
        <v>-1967.4599999999991</v>
      </c>
      <c r="L371" s="16">
        <v>-1952.1299999999999</v>
      </c>
    </row>
    <row r="372" spans="1:12" ht="15" x14ac:dyDescent="0.25">
      <c r="A372" s="14" t="s">
        <v>68</v>
      </c>
      <c r="B372" s="14" t="s">
        <v>181</v>
      </c>
      <c r="C372" s="14" t="s">
        <v>182</v>
      </c>
      <c r="D372" s="14" t="s">
        <v>70</v>
      </c>
      <c r="E372" s="14" t="s">
        <v>31</v>
      </c>
      <c r="F372" s="16">
        <f t="shared" si="13"/>
        <v>-0.71</v>
      </c>
      <c r="G372" s="15"/>
      <c r="H372" s="15"/>
      <c r="I372" s="15"/>
      <c r="J372" s="16">
        <v>-0.16</v>
      </c>
      <c r="K372" s="16">
        <v>-0.48000000000000004</v>
      </c>
      <c r="L372" s="16">
        <v>-7.0000000000000007E-2</v>
      </c>
    </row>
    <row r="373" spans="1:12" ht="15" x14ac:dyDescent="0.25">
      <c r="A373" s="14" t="s">
        <v>68</v>
      </c>
      <c r="B373" s="14" t="s">
        <v>181</v>
      </c>
      <c r="C373" s="14" t="s">
        <v>182</v>
      </c>
      <c r="D373" s="14" t="s">
        <v>73</v>
      </c>
      <c r="E373" s="14" t="s">
        <v>31</v>
      </c>
      <c r="F373" s="16">
        <f t="shared" si="13"/>
        <v>-962.35999999999967</v>
      </c>
      <c r="G373" s="15"/>
      <c r="H373" s="15"/>
      <c r="I373" s="15"/>
      <c r="J373" s="16">
        <v>-156.81</v>
      </c>
      <c r="K373" s="16">
        <v>-393.17</v>
      </c>
      <c r="L373" s="16">
        <v>-412.37999999999971</v>
      </c>
    </row>
    <row r="374" spans="1:12" ht="15" x14ac:dyDescent="0.25">
      <c r="A374" s="14" t="s">
        <v>68</v>
      </c>
      <c r="B374" s="14" t="s">
        <v>181</v>
      </c>
      <c r="C374" s="14" t="s">
        <v>182</v>
      </c>
      <c r="D374" s="14" t="s">
        <v>79</v>
      </c>
      <c r="E374" s="14" t="s">
        <v>31</v>
      </c>
      <c r="F374" s="16">
        <f t="shared" si="13"/>
        <v>-4.67</v>
      </c>
      <c r="G374" s="15"/>
      <c r="H374" s="15"/>
      <c r="I374" s="15"/>
      <c r="J374" s="15"/>
      <c r="K374" s="16">
        <v>-2.0300000000000002</v>
      </c>
      <c r="L374" s="16">
        <v>-2.6399999999999997</v>
      </c>
    </row>
    <row r="375" spans="1:12" ht="15" x14ac:dyDescent="0.25">
      <c r="A375" s="14" t="s">
        <v>68</v>
      </c>
      <c r="B375" s="14" t="s">
        <v>89</v>
      </c>
      <c r="C375" s="14" t="s">
        <v>90</v>
      </c>
      <c r="D375" s="14" t="s">
        <v>21</v>
      </c>
      <c r="E375" s="14" t="s">
        <v>31</v>
      </c>
      <c r="F375" s="16">
        <f t="shared" si="13"/>
        <v>0</v>
      </c>
      <c r="G375" s="15"/>
      <c r="H375" s="15"/>
      <c r="I375" s="16">
        <v>-125</v>
      </c>
      <c r="J375" s="16">
        <v>125</v>
      </c>
      <c r="K375" s="15"/>
      <c r="L375" s="15"/>
    </row>
    <row r="376" spans="1:12" ht="15" x14ac:dyDescent="0.25">
      <c r="A376" s="14" t="s">
        <v>68</v>
      </c>
      <c r="B376" s="14" t="s">
        <v>89</v>
      </c>
      <c r="C376" s="14" t="s">
        <v>90</v>
      </c>
      <c r="D376" s="14" t="s">
        <v>21</v>
      </c>
      <c r="E376" s="14" t="s">
        <v>183</v>
      </c>
      <c r="F376" s="16">
        <f t="shared" si="13"/>
        <v>-41632.280000000006</v>
      </c>
      <c r="G376" s="16">
        <v>-4951.6600000000008</v>
      </c>
      <c r="H376" s="16">
        <v>-9467.76</v>
      </c>
      <c r="I376" s="16">
        <v>-10122.49</v>
      </c>
      <c r="J376" s="16">
        <v>-10362.760000000002</v>
      </c>
      <c r="K376" s="16">
        <v>-4137.74</v>
      </c>
      <c r="L376" s="16">
        <v>-2589.8700000000003</v>
      </c>
    </row>
    <row r="377" spans="1:12" ht="15" x14ac:dyDescent="0.25">
      <c r="A377" s="14" t="s">
        <v>68</v>
      </c>
      <c r="B377" s="14" t="s">
        <v>89</v>
      </c>
      <c r="C377" s="14" t="s">
        <v>90</v>
      </c>
      <c r="D377" s="14" t="s">
        <v>21</v>
      </c>
      <c r="E377" s="14" t="s">
        <v>22</v>
      </c>
      <c r="F377" s="16">
        <f t="shared" si="13"/>
        <v>-3027.3199999999997</v>
      </c>
      <c r="G377" s="16">
        <v>-488.04</v>
      </c>
      <c r="H377" s="16">
        <v>-769.25</v>
      </c>
      <c r="I377" s="16">
        <v>-857.58</v>
      </c>
      <c r="J377" s="15"/>
      <c r="K377" s="16">
        <v>-565.04</v>
      </c>
      <c r="L377" s="16">
        <v>-347.41</v>
      </c>
    </row>
    <row r="378" spans="1:12" ht="15" x14ac:dyDescent="0.25">
      <c r="A378" s="14"/>
      <c r="B378" s="14"/>
      <c r="C378" s="14"/>
      <c r="D378" s="14"/>
      <c r="E378" s="14"/>
      <c r="F378" s="16"/>
      <c r="G378" s="16"/>
      <c r="H378" s="16"/>
      <c r="I378" s="16"/>
      <c r="J378" s="15"/>
      <c r="K378" s="16"/>
      <c r="L378" s="16"/>
    </row>
    <row r="379" spans="1:12" ht="15" x14ac:dyDescent="0.25">
      <c r="A379" s="14" t="s">
        <v>80</v>
      </c>
      <c r="B379" s="14" t="s">
        <v>91</v>
      </c>
      <c r="C379" s="14" t="s">
        <v>92</v>
      </c>
      <c r="D379" s="14" t="s">
        <v>32</v>
      </c>
      <c r="E379" s="14" t="s">
        <v>31</v>
      </c>
      <c r="F379" s="16">
        <f t="shared" ref="F379:F410" si="14">+SUM(G379:L379)</f>
        <v>-35243919.79999999</v>
      </c>
      <c r="G379" s="16">
        <v>-10282347.739999995</v>
      </c>
      <c r="H379" s="16">
        <v>-9370255.2999999933</v>
      </c>
      <c r="I379" s="16">
        <v>-8250543.6599999983</v>
      </c>
      <c r="J379" s="16">
        <v>-3483018.5499999961</v>
      </c>
      <c r="K379" s="16">
        <v>-2172323.3700000015</v>
      </c>
      <c r="L379" s="16">
        <v>-1685431.179999999</v>
      </c>
    </row>
    <row r="380" spans="1:12" ht="15" x14ac:dyDescent="0.25">
      <c r="A380" s="14" t="s">
        <v>80</v>
      </c>
      <c r="B380" s="14" t="s">
        <v>93</v>
      </c>
      <c r="C380" s="14" t="s">
        <v>94</v>
      </c>
      <c r="D380" s="14" t="s">
        <v>21</v>
      </c>
      <c r="E380" s="14" t="s">
        <v>22</v>
      </c>
      <c r="F380" s="16">
        <f t="shared" si="14"/>
        <v>822261.46</v>
      </c>
      <c r="G380" s="16">
        <v>-69736.089999999851</v>
      </c>
      <c r="H380" s="16">
        <v>68250.379999999888</v>
      </c>
      <c r="I380" s="16">
        <v>620592.91</v>
      </c>
      <c r="J380" s="16">
        <v>179056.36</v>
      </c>
      <c r="K380" s="16">
        <v>-66138.150000000023</v>
      </c>
      <c r="L380" s="16">
        <v>90236.049999999988</v>
      </c>
    </row>
    <row r="381" spans="1:12" ht="15" x14ac:dyDescent="0.25">
      <c r="A381" s="14" t="s">
        <v>80</v>
      </c>
      <c r="B381" s="14" t="s">
        <v>95</v>
      </c>
      <c r="C381" s="14" t="s">
        <v>96</v>
      </c>
      <c r="D381" s="14" t="s">
        <v>21</v>
      </c>
      <c r="E381" s="14" t="s">
        <v>22</v>
      </c>
      <c r="F381" s="16">
        <f t="shared" si="14"/>
        <v>3787769.2800000003</v>
      </c>
      <c r="G381" s="16">
        <v>82528.450000000012</v>
      </c>
      <c r="H381" s="16">
        <v>1254294.48</v>
      </c>
      <c r="I381" s="16">
        <v>1969773.9300000002</v>
      </c>
      <c r="J381" s="16">
        <v>725925.32000000007</v>
      </c>
      <c r="K381" s="16">
        <v>-106404.72</v>
      </c>
      <c r="L381" s="16">
        <v>-138348.18</v>
      </c>
    </row>
    <row r="382" spans="1:12" ht="15" x14ac:dyDescent="0.25">
      <c r="A382" s="14" t="s">
        <v>80</v>
      </c>
      <c r="B382" s="14" t="s">
        <v>97</v>
      </c>
      <c r="C382" s="14" t="s">
        <v>98</v>
      </c>
      <c r="D382" s="14" t="s">
        <v>21</v>
      </c>
      <c r="E382" s="14" t="s">
        <v>22</v>
      </c>
      <c r="F382" s="16">
        <f t="shared" si="14"/>
        <v>343209</v>
      </c>
      <c r="G382" s="16">
        <v>161142</v>
      </c>
      <c r="H382" s="16">
        <v>131792</v>
      </c>
      <c r="I382" s="16">
        <v>116893</v>
      </c>
      <c r="J382" s="16">
        <v>13485</v>
      </c>
      <c r="K382" s="16">
        <v>-27531</v>
      </c>
      <c r="L382" s="16">
        <v>-52572</v>
      </c>
    </row>
    <row r="383" spans="1:12" ht="15" x14ac:dyDescent="0.25">
      <c r="A383" s="14" t="s">
        <v>80</v>
      </c>
      <c r="B383" s="14" t="s">
        <v>99</v>
      </c>
      <c r="C383" s="14" t="s">
        <v>100</v>
      </c>
      <c r="D383" s="14" t="s">
        <v>81</v>
      </c>
      <c r="E383" s="14" t="s">
        <v>31</v>
      </c>
      <c r="F383" s="16">
        <f t="shared" si="14"/>
        <v>-268357.11</v>
      </c>
      <c r="G383" s="16">
        <v>-65386.93</v>
      </c>
      <c r="H383" s="16">
        <v>-71383.25</v>
      </c>
      <c r="I383" s="16">
        <v>-55003</v>
      </c>
      <c r="J383" s="16">
        <v>-36135.19</v>
      </c>
      <c r="K383" s="16">
        <v>-20624.98</v>
      </c>
      <c r="L383" s="16">
        <v>-19823.760000000002</v>
      </c>
    </row>
    <row r="384" spans="1:12" ht="15" x14ac:dyDescent="0.25">
      <c r="A384" s="14" t="s">
        <v>80</v>
      </c>
      <c r="B384" s="14" t="s">
        <v>99</v>
      </c>
      <c r="C384" s="14" t="s">
        <v>100</v>
      </c>
      <c r="D384" s="14" t="s">
        <v>39</v>
      </c>
      <c r="E384" s="14" t="s">
        <v>31</v>
      </c>
      <c r="F384" s="16">
        <f t="shared" si="14"/>
        <v>-9289189.9199999981</v>
      </c>
      <c r="G384" s="16">
        <v>-2765652.9799999995</v>
      </c>
      <c r="H384" s="16">
        <v>-2306850.9400000009</v>
      </c>
      <c r="I384" s="16">
        <v>-2371739.8199999994</v>
      </c>
      <c r="J384" s="16">
        <v>-850386.19</v>
      </c>
      <c r="K384" s="16">
        <v>-580764.86000000022</v>
      </c>
      <c r="L384" s="16">
        <v>-413795.12999999989</v>
      </c>
    </row>
    <row r="385" spans="1:12" ht="15" x14ac:dyDescent="0.25">
      <c r="A385" s="14" t="s">
        <v>80</v>
      </c>
      <c r="B385" s="14" t="s">
        <v>99</v>
      </c>
      <c r="C385" s="14" t="s">
        <v>100</v>
      </c>
      <c r="D385" s="14" t="s">
        <v>82</v>
      </c>
      <c r="E385" s="14" t="s">
        <v>31</v>
      </c>
      <c r="F385" s="16">
        <f t="shared" si="14"/>
        <v>-189260.99000000002</v>
      </c>
      <c r="G385" s="16">
        <v>-102349.8</v>
      </c>
      <c r="H385" s="16">
        <v>-2190.3299999999981</v>
      </c>
      <c r="I385" s="16">
        <v>-48388.53</v>
      </c>
      <c r="J385" s="16">
        <v>-13558.180000000002</v>
      </c>
      <c r="K385" s="16">
        <v>-11500.449999999999</v>
      </c>
      <c r="L385" s="16">
        <v>-11273.7</v>
      </c>
    </row>
    <row r="386" spans="1:12" ht="15" x14ac:dyDescent="0.25">
      <c r="A386" s="14" t="s">
        <v>80</v>
      </c>
      <c r="B386" s="14" t="s">
        <v>99</v>
      </c>
      <c r="C386" s="14" t="s">
        <v>100</v>
      </c>
      <c r="D386" s="14" t="s">
        <v>32</v>
      </c>
      <c r="E386" s="14" t="s">
        <v>31</v>
      </c>
      <c r="F386" s="16">
        <f t="shared" si="14"/>
        <v>-9892953.0299999975</v>
      </c>
      <c r="G386" s="16">
        <v>-3172729.7500000005</v>
      </c>
      <c r="H386" s="16">
        <v>-2608412.0699999984</v>
      </c>
      <c r="I386" s="16">
        <v>-2553495.21</v>
      </c>
      <c r="J386" s="16">
        <v>-799172.16999999993</v>
      </c>
      <c r="K386" s="16">
        <v>-432720.95999999985</v>
      </c>
      <c r="L386" s="16">
        <v>-326422.87000000011</v>
      </c>
    </row>
    <row r="387" spans="1:12" ht="15" x14ac:dyDescent="0.25">
      <c r="A387" s="14" t="s">
        <v>80</v>
      </c>
      <c r="B387" s="14" t="s">
        <v>99</v>
      </c>
      <c r="C387" s="14" t="s">
        <v>100</v>
      </c>
      <c r="D387" s="14" t="s">
        <v>83</v>
      </c>
      <c r="E387" s="14" t="s">
        <v>31</v>
      </c>
      <c r="F387" s="16">
        <f t="shared" si="14"/>
        <v>-301610.21000000002</v>
      </c>
      <c r="G387" s="16">
        <v>-73377.61</v>
      </c>
      <c r="H387" s="16">
        <v>-80858.99000000002</v>
      </c>
      <c r="I387" s="16">
        <v>-62658.38</v>
      </c>
      <c r="J387" s="16">
        <v>-39696.22</v>
      </c>
      <c r="K387" s="16">
        <v>-22594.52</v>
      </c>
      <c r="L387" s="16">
        <v>-22424.49</v>
      </c>
    </row>
    <row r="388" spans="1:12" ht="15" x14ac:dyDescent="0.25">
      <c r="A388" s="14" t="s">
        <v>80</v>
      </c>
      <c r="B388" s="14" t="s">
        <v>101</v>
      </c>
      <c r="C388" s="14" t="s">
        <v>102</v>
      </c>
      <c r="D388" s="14" t="s">
        <v>21</v>
      </c>
      <c r="E388" s="14" t="s">
        <v>22</v>
      </c>
      <c r="F388" s="16">
        <f t="shared" si="14"/>
        <v>697890.5199999999</v>
      </c>
      <c r="G388" s="16">
        <v>91834.429999999935</v>
      </c>
      <c r="H388" s="16">
        <v>104451.95000000007</v>
      </c>
      <c r="I388" s="16">
        <v>358521.20999999996</v>
      </c>
      <c r="J388" s="16">
        <v>137411.38</v>
      </c>
      <c r="K388" s="16">
        <v>-54291.16</v>
      </c>
      <c r="L388" s="16">
        <v>59962.710000000006</v>
      </c>
    </row>
    <row r="389" spans="1:12" ht="15" x14ac:dyDescent="0.25">
      <c r="A389" s="14" t="s">
        <v>80</v>
      </c>
      <c r="B389" s="14" t="s">
        <v>103</v>
      </c>
      <c r="C389" s="14" t="s">
        <v>104</v>
      </c>
      <c r="D389" s="14" t="s">
        <v>21</v>
      </c>
      <c r="E389" s="14" t="s">
        <v>22</v>
      </c>
      <c r="F389" s="16">
        <f t="shared" si="14"/>
        <v>2708883.7199999997</v>
      </c>
      <c r="G389" s="16">
        <v>58848.49</v>
      </c>
      <c r="H389" s="16">
        <v>889700.49</v>
      </c>
      <c r="I389" s="16">
        <v>1414190.51</v>
      </c>
      <c r="J389" s="16">
        <v>522772.51</v>
      </c>
      <c r="K389" s="16">
        <v>-76796.08</v>
      </c>
      <c r="L389" s="16">
        <v>-99832.2</v>
      </c>
    </row>
    <row r="390" spans="1:12" ht="15" x14ac:dyDescent="0.25">
      <c r="A390" s="14" t="s">
        <v>80</v>
      </c>
      <c r="B390" s="14" t="s">
        <v>105</v>
      </c>
      <c r="C390" s="14" t="s">
        <v>106</v>
      </c>
      <c r="D390" s="14" t="s">
        <v>21</v>
      </c>
      <c r="E390" s="14" t="s">
        <v>22</v>
      </c>
      <c r="F390" s="16">
        <f t="shared" si="14"/>
        <v>67968</v>
      </c>
      <c r="G390" s="16">
        <v>33060</v>
      </c>
      <c r="H390" s="16">
        <v>22575</v>
      </c>
      <c r="I390" s="16">
        <v>25712</v>
      </c>
      <c r="J390" s="16">
        <v>-1225</v>
      </c>
      <c r="K390" s="16">
        <v>-5090</v>
      </c>
      <c r="L390" s="16">
        <v>-7064</v>
      </c>
    </row>
    <row r="391" spans="1:12" ht="15" x14ac:dyDescent="0.25">
      <c r="A391" s="14" t="s">
        <v>80</v>
      </c>
      <c r="B391" s="14" t="s">
        <v>107</v>
      </c>
      <c r="C391" s="14" t="s">
        <v>108</v>
      </c>
      <c r="D391" s="14" t="s">
        <v>39</v>
      </c>
      <c r="E391" s="14" t="s">
        <v>31</v>
      </c>
      <c r="F391" s="16">
        <f t="shared" si="14"/>
        <v>-479830.1</v>
      </c>
      <c r="G391" s="16">
        <v>-133785.99</v>
      </c>
      <c r="H391" s="16">
        <v>-94601.06</v>
      </c>
      <c r="I391" s="16">
        <v>-165634.20999999996</v>
      </c>
      <c r="J391" s="16">
        <v>-37874.58</v>
      </c>
      <c r="K391" s="16">
        <v>-22285.15</v>
      </c>
      <c r="L391" s="16">
        <v>-25649.11</v>
      </c>
    </row>
    <row r="392" spans="1:12" ht="15" x14ac:dyDescent="0.25">
      <c r="A392" s="14" t="s">
        <v>80</v>
      </c>
      <c r="B392" s="14" t="s">
        <v>107</v>
      </c>
      <c r="C392" s="14" t="s">
        <v>108</v>
      </c>
      <c r="D392" s="14" t="s">
        <v>32</v>
      </c>
      <c r="E392" s="14" t="s">
        <v>31</v>
      </c>
      <c r="F392" s="16">
        <f t="shared" si="14"/>
        <v>-26861.050000000003</v>
      </c>
      <c r="G392" s="16">
        <v>2424.6199999999994</v>
      </c>
      <c r="H392" s="16">
        <v>-11764.38</v>
      </c>
      <c r="I392" s="16">
        <v>-13659.380000000001</v>
      </c>
      <c r="J392" s="16">
        <v>-2563.4299999999998</v>
      </c>
      <c r="K392" s="16">
        <v>-770.15000000000009</v>
      </c>
      <c r="L392" s="16">
        <v>-528.33000000000004</v>
      </c>
    </row>
    <row r="393" spans="1:12" ht="15" x14ac:dyDescent="0.25">
      <c r="A393" s="14" t="s">
        <v>80</v>
      </c>
      <c r="B393" s="14" t="s">
        <v>109</v>
      </c>
      <c r="C393" s="14" t="s">
        <v>110</v>
      </c>
      <c r="D393" s="14" t="s">
        <v>21</v>
      </c>
      <c r="E393" s="14" t="s">
        <v>22</v>
      </c>
      <c r="F393" s="16">
        <f t="shared" si="14"/>
        <v>-831930.63</v>
      </c>
      <c r="G393" s="16">
        <v>-182426.73</v>
      </c>
      <c r="H393" s="16">
        <v>-212051.90000000002</v>
      </c>
      <c r="I393" s="16">
        <v>-151323.43</v>
      </c>
      <c r="J393" s="16">
        <v>-104221.78</v>
      </c>
      <c r="K393" s="16">
        <v>-79103.83</v>
      </c>
      <c r="L393" s="16">
        <v>-102802.95999999999</v>
      </c>
    </row>
    <row r="394" spans="1:12" ht="15" x14ac:dyDescent="0.25">
      <c r="A394" s="14" t="s">
        <v>80</v>
      </c>
      <c r="B394" s="14" t="s">
        <v>109</v>
      </c>
      <c r="C394" s="14" t="s">
        <v>110</v>
      </c>
      <c r="D394" s="14" t="s">
        <v>53</v>
      </c>
      <c r="E394" s="14" t="s">
        <v>31</v>
      </c>
      <c r="F394" s="16">
        <f t="shared" si="14"/>
        <v>-54241.08</v>
      </c>
      <c r="G394" s="16">
        <v>-12404.93</v>
      </c>
      <c r="H394" s="16">
        <v>-7792.12</v>
      </c>
      <c r="I394" s="16">
        <v>-13913.36</v>
      </c>
      <c r="J394" s="16">
        <v>-2860.92</v>
      </c>
      <c r="K394" s="16">
        <v>-13625.82</v>
      </c>
      <c r="L394" s="16">
        <v>-3643.9300000000003</v>
      </c>
    </row>
    <row r="395" spans="1:12" ht="15" x14ac:dyDescent="0.25">
      <c r="A395" s="14" t="s">
        <v>80</v>
      </c>
      <c r="B395" s="14" t="s">
        <v>109</v>
      </c>
      <c r="C395" s="14" t="s">
        <v>110</v>
      </c>
      <c r="D395" s="14" t="s">
        <v>62</v>
      </c>
      <c r="E395" s="14" t="s">
        <v>31</v>
      </c>
      <c r="F395" s="16">
        <f t="shared" si="14"/>
        <v>-574.15000000000009</v>
      </c>
      <c r="G395" s="15"/>
      <c r="H395" s="15"/>
      <c r="I395" s="15"/>
      <c r="J395" s="15"/>
      <c r="K395" s="16">
        <v>-391.73</v>
      </c>
      <c r="L395" s="16">
        <v>-182.42000000000002</v>
      </c>
    </row>
    <row r="396" spans="1:12" ht="15" x14ac:dyDescent="0.25">
      <c r="A396" s="14" t="s">
        <v>80</v>
      </c>
      <c r="B396" s="14" t="s">
        <v>113</v>
      </c>
      <c r="C396" s="14" t="s">
        <v>114</v>
      </c>
      <c r="D396" s="14" t="s">
        <v>21</v>
      </c>
      <c r="E396" s="14" t="s">
        <v>22</v>
      </c>
      <c r="F396" s="16">
        <f t="shared" si="14"/>
        <v>15193.480000000003</v>
      </c>
      <c r="G396" s="16">
        <v>2580.8200000000015</v>
      </c>
      <c r="H396" s="16">
        <v>2613.3599999999988</v>
      </c>
      <c r="I396" s="16">
        <v>4843.4900000000007</v>
      </c>
      <c r="J396" s="16">
        <v>5871.29</v>
      </c>
      <c r="K396" s="16">
        <v>-1168.1500000000001</v>
      </c>
      <c r="L396" s="16">
        <v>452.67000000000007</v>
      </c>
    </row>
    <row r="397" spans="1:12" ht="15" x14ac:dyDescent="0.25">
      <c r="A397" s="14" t="s">
        <v>80</v>
      </c>
      <c r="B397" s="14" t="s">
        <v>115</v>
      </c>
      <c r="C397" s="14" t="s">
        <v>116</v>
      </c>
      <c r="D397" s="14" t="s">
        <v>21</v>
      </c>
      <c r="E397" s="14" t="s">
        <v>22</v>
      </c>
      <c r="F397" s="16">
        <f t="shared" si="14"/>
        <v>83845.84</v>
      </c>
      <c r="G397" s="16">
        <v>1782.33</v>
      </c>
      <c r="H397" s="16">
        <v>26853.39</v>
      </c>
      <c r="I397" s="16">
        <v>44293.090000000004</v>
      </c>
      <c r="J397" s="16">
        <v>16421.25</v>
      </c>
      <c r="K397" s="16">
        <v>-2386.65</v>
      </c>
      <c r="L397" s="16">
        <v>-3117.57</v>
      </c>
    </row>
    <row r="398" spans="1:12" ht="15" x14ac:dyDescent="0.25">
      <c r="A398" s="14" t="s">
        <v>80</v>
      </c>
      <c r="B398" s="14" t="s">
        <v>117</v>
      </c>
      <c r="C398" s="14" t="s">
        <v>118</v>
      </c>
      <c r="D398" s="14" t="s">
        <v>21</v>
      </c>
      <c r="E398" s="14" t="s">
        <v>22</v>
      </c>
      <c r="F398" s="16">
        <f t="shared" si="14"/>
        <v>1296</v>
      </c>
      <c r="G398" s="16">
        <v>775</v>
      </c>
      <c r="H398" s="16">
        <v>189</v>
      </c>
      <c r="I398" s="16">
        <v>863</v>
      </c>
      <c r="J398" s="16">
        <v>-103</v>
      </c>
      <c r="K398" s="16">
        <v>-227</v>
      </c>
      <c r="L398" s="16">
        <v>-201</v>
      </c>
    </row>
    <row r="399" spans="1:12" ht="15" x14ac:dyDescent="0.25">
      <c r="A399" s="14" t="s">
        <v>80</v>
      </c>
      <c r="B399" s="14" t="s">
        <v>119</v>
      </c>
      <c r="C399" s="14" t="s">
        <v>120</v>
      </c>
      <c r="D399" s="14" t="s">
        <v>21</v>
      </c>
      <c r="E399" s="14" t="s">
        <v>22</v>
      </c>
      <c r="F399" s="16">
        <f t="shared" si="14"/>
        <v>-10801691.83</v>
      </c>
      <c r="G399" s="16">
        <v>-2221602.6699999995</v>
      </c>
      <c r="H399" s="16">
        <v>-2183008.4400000004</v>
      </c>
      <c r="I399" s="16">
        <v>-1887931.5699999998</v>
      </c>
      <c r="J399" s="16">
        <v>-1956633.0500000003</v>
      </c>
      <c r="K399" s="16">
        <v>-909413.07000000007</v>
      </c>
      <c r="L399" s="16">
        <v>-1643103.03</v>
      </c>
    </row>
    <row r="400" spans="1:12" ht="15" x14ac:dyDescent="0.25">
      <c r="A400" s="14" t="s">
        <v>80</v>
      </c>
      <c r="B400" s="14" t="s">
        <v>125</v>
      </c>
      <c r="C400" s="14" t="s">
        <v>126</v>
      </c>
      <c r="D400" s="14" t="s">
        <v>21</v>
      </c>
      <c r="E400" s="14" t="s">
        <v>22</v>
      </c>
      <c r="F400" s="16">
        <f t="shared" si="14"/>
        <v>-20956.71</v>
      </c>
      <c r="G400" s="16">
        <v>-4042.1699999999992</v>
      </c>
      <c r="H400" s="16">
        <v>509.80999999999949</v>
      </c>
      <c r="I400" s="15"/>
      <c r="J400" s="16">
        <v>-1627.67</v>
      </c>
      <c r="K400" s="16">
        <v>-6902.58</v>
      </c>
      <c r="L400" s="16">
        <v>-8894.1</v>
      </c>
    </row>
    <row r="401" spans="1:12" ht="15" x14ac:dyDescent="0.25">
      <c r="A401" s="14" t="s">
        <v>80</v>
      </c>
      <c r="B401" s="14" t="s">
        <v>127</v>
      </c>
      <c r="C401" s="14" t="s">
        <v>128</v>
      </c>
      <c r="D401" s="14" t="s">
        <v>21</v>
      </c>
      <c r="E401" s="14" t="s">
        <v>31</v>
      </c>
      <c r="F401" s="16">
        <f t="shared" si="14"/>
        <v>-81578.37</v>
      </c>
      <c r="G401" s="16">
        <v>-17737.939999999995</v>
      </c>
      <c r="H401" s="16">
        <v>-82.289999999999978</v>
      </c>
      <c r="I401" s="16">
        <v>-21167.06</v>
      </c>
      <c r="J401" s="16">
        <v>-19464.369999999995</v>
      </c>
      <c r="K401" s="16">
        <v>-12160.410000000002</v>
      </c>
      <c r="L401" s="16">
        <v>-10966.299999999996</v>
      </c>
    </row>
    <row r="402" spans="1:12" ht="15" x14ac:dyDescent="0.25">
      <c r="A402" s="14" t="s">
        <v>80</v>
      </c>
      <c r="B402" s="14" t="s">
        <v>131</v>
      </c>
      <c r="C402" s="14" t="s">
        <v>132</v>
      </c>
      <c r="D402" s="14" t="s">
        <v>21</v>
      </c>
      <c r="E402" s="14" t="s">
        <v>31</v>
      </c>
      <c r="F402" s="16">
        <f t="shared" si="14"/>
        <v>-8233</v>
      </c>
      <c r="G402" s="16">
        <v>-1254</v>
      </c>
      <c r="H402" s="16">
        <v>-1134</v>
      </c>
      <c r="I402" s="16">
        <v>-1431</v>
      </c>
      <c r="J402" s="16">
        <v>-1160</v>
      </c>
      <c r="K402" s="16">
        <v>-1587</v>
      </c>
      <c r="L402" s="16">
        <v>-1667</v>
      </c>
    </row>
    <row r="403" spans="1:12" ht="15" x14ac:dyDescent="0.25">
      <c r="A403" s="14" t="s">
        <v>80</v>
      </c>
      <c r="B403" s="14" t="s">
        <v>133</v>
      </c>
      <c r="C403" s="14" t="s">
        <v>134</v>
      </c>
      <c r="D403" s="14" t="s">
        <v>21</v>
      </c>
      <c r="E403" s="14" t="s">
        <v>31</v>
      </c>
      <c r="F403" s="16">
        <f t="shared" si="14"/>
        <v>-690</v>
      </c>
      <c r="G403" s="16">
        <v>-115</v>
      </c>
      <c r="H403" s="16">
        <v>-230</v>
      </c>
      <c r="I403" s="15"/>
      <c r="J403" s="16">
        <v>-115</v>
      </c>
      <c r="K403" s="16">
        <v>-115</v>
      </c>
      <c r="L403" s="16">
        <v>-115</v>
      </c>
    </row>
    <row r="404" spans="1:12" ht="15" x14ac:dyDescent="0.25">
      <c r="A404" s="14" t="s">
        <v>80</v>
      </c>
      <c r="B404" s="14" t="s">
        <v>135</v>
      </c>
      <c r="C404" s="14" t="s">
        <v>136</v>
      </c>
      <c r="D404" s="14" t="s">
        <v>21</v>
      </c>
      <c r="E404" s="14" t="s">
        <v>31</v>
      </c>
      <c r="F404" s="16">
        <f t="shared" si="14"/>
        <v>-28670.35</v>
      </c>
      <c r="G404" s="16">
        <v>-455</v>
      </c>
      <c r="H404" s="16">
        <v>-370</v>
      </c>
      <c r="I404" s="16">
        <v>-2410</v>
      </c>
      <c r="J404" s="16">
        <v>-11295.35</v>
      </c>
      <c r="K404" s="16">
        <v>-6850</v>
      </c>
      <c r="L404" s="16">
        <v>-7290</v>
      </c>
    </row>
    <row r="405" spans="1:12" ht="15" x14ac:dyDescent="0.25">
      <c r="A405" s="14" t="s">
        <v>80</v>
      </c>
      <c r="B405" s="14" t="s">
        <v>137</v>
      </c>
      <c r="C405" s="14" t="s">
        <v>138</v>
      </c>
      <c r="D405" s="14" t="s">
        <v>21</v>
      </c>
      <c r="E405" s="14" t="s">
        <v>22</v>
      </c>
      <c r="F405" s="16">
        <f t="shared" si="14"/>
        <v>108595.29000000001</v>
      </c>
      <c r="G405" s="16">
        <v>-6719.3699999999953</v>
      </c>
      <c r="H405" s="16">
        <v>19908.450000000012</v>
      </c>
      <c r="I405" s="16">
        <v>25233.729999999981</v>
      </c>
      <c r="J405" s="16">
        <v>45708.930000000008</v>
      </c>
      <c r="K405" s="16">
        <v>8621.4600000000064</v>
      </c>
      <c r="L405" s="16">
        <v>15842.089999999997</v>
      </c>
    </row>
    <row r="406" spans="1:12" ht="15" x14ac:dyDescent="0.25">
      <c r="A406" s="14" t="s">
        <v>80</v>
      </c>
      <c r="B406" s="14" t="s">
        <v>139</v>
      </c>
      <c r="C406" s="14" t="s">
        <v>140</v>
      </c>
      <c r="D406" s="14" t="s">
        <v>53</v>
      </c>
      <c r="E406" s="14" t="s">
        <v>31</v>
      </c>
      <c r="F406" s="16">
        <f t="shared" si="14"/>
        <v>-41250</v>
      </c>
      <c r="G406" s="16">
        <v>-6875</v>
      </c>
      <c r="H406" s="16">
        <v>-6875</v>
      </c>
      <c r="I406" s="16">
        <v>-6875</v>
      </c>
      <c r="J406" s="16">
        <v>-6875</v>
      </c>
      <c r="K406" s="16">
        <v>-6875</v>
      </c>
      <c r="L406" s="16">
        <v>-6875</v>
      </c>
    </row>
    <row r="407" spans="1:12" ht="15" x14ac:dyDescent="0.25">
      <c r="A407" s="14" t="s">
        <v>80</v>
      </c>
      <c r="B407" s="14" t="s">
        <v>139</v>
      </c>
      <c r="C407" s="14" t="s">
        <v>140</v>
      </c>
      <c r="D407" s="14" t="s">
        <v>62</v>
      </c>
      <c r="E407" s="14" t="s">
        <v>31</v>
      </c>
      <c r="F407" s="16">
        <f t="shared" si="14"/>
        <v>-36600</v>
      </c>
      <c r="G407" s="16">
        <v>-6120</v>
      </c>
      <c r="H407" s="16">
        <v>-6120</v>
      </c>
      <c r="I407" s="16">
        <v>-6120</v>
      </c>
      <c r="J407" s="16">
        <v>-6120</v>
      </c>
      <c r="K407" s="16">
        <v>-6060</v>
      </c>
      <c r="L407" s="16">
        <v>-6060</v>
      </c>
    </row>
    <row r="408" spans="1:12" ht="15" x14ac:dyDescent="0.25">
      <c r="A408" s="14" t="s">
        <v>80</v>
      </c>
      <c r="B408" s="14" t="s">
        <v>139</v>
      </c>
      <c r="C408" s="14" t="s">
        <v>140</v>
      </c>
      <c r="D408" s="14" t="s">
        <v>66</v>
      </c>
      <c r="E408" s="14" t="s">
        <v>31</v>
      </c>
      <c r="F408" s="16">
        <f t="shared" si="14"/>
        <v>-488</v>
      </c>
      <c r="G408" s="16">
        <v>-88</v>
      </c>
      <c r="H408" s="16">
        <v>-88</v>
      </c>
      <c r="I408" s="16">
        <v>-80</v>
      </c>
      <c r="J408" s="16">
        <v>-80</v>
      </c>
      <c r="K408" s="16">
        <v>-80</v>
      </c>
      <c r="L408" s="16">
        <v>-72</v>
      </c>
    </row>
    <row r="409" spans="1:12" ht="15" x14ac:dyDescent="0.25">
      <c r="A409" s="14" t="s">
        <v>80</v>
      </c>
      <c r="B409" s="14" t="s">
        <v>143</v>
      </c>
      <c r="C409" s="14" t="s">
        <v>144</v>
      </c>
      <c r="D409" s="14" t="s">
        <v>21</v>
      </c>
      <c r="E409" s="14" t="s">
        <v>22</v>
      </c>
      <c r="F409" s="16">
        <f t="shared" si="14"/>
        <v>-17880.310000000001</v>
      </c>
      <c r="G409" s="16">
        <v>-3306.02</v>
      </c>
      <c r="H409" s="16">
        <v>-3322.77</v>
      </c>
      <c r="I409" s="16">
        <v>-3552.9900000000002</v>
      </c>
      <c r="J409" s="16">
        <v>-3066.86</v>
      </c>
      <c r="K409" s="16">
        <v>-2545.88</v>
      </c>
      <c r="L409" s="16">
        <v>-2085.79</v>
      </c>
    </row>
    <row r="410" spans="1:12" ht="15" x14ac:dyDescent="0.25">
      <c r="A410" s="14" t="s">
        <v>80</v>
      </c>
      <c r="B410" s="14" t="s">
        <v>145</v>
      </c>
      <c r="C410" s="14" t="s">
        <v>146</v>
      </c>
      <c r="D410" s="14" t="s">
        <v>53</v>
      </c>
      <c r="E410" s="14" t="s">
        <v>31</v>
      </c>
      <c r="F410" s="16">
        <f t="shared" si="14"/>
        <v>-5250</v>
      </c>
      <c r="G410" s="16">
        <v>-875</v>
      </c>
      <c r="H410" s="16">
        <v>-875</v>
      </c>
      <c r="I410" s="16">
        <v>-875</v>
      </c>
      <c r="J410" s="16">
        <v>-875</v>
      </c>
      <c r="K410" s="16">
        <v>-875</v>
      </c>
      <c r="L410" s="16">
        <v>-875</v>
      </c>
    </row>
    <row r="411" spans="1:12" ht="15" x14ac:dyDescent="0.25">
      <c r="A411" s="14" t="s">
        <v>80</v>
      </c>
      <c r="B411" s="14" t="s">
        <v>145</v>
      </c>
      <c r="C411" s="14" t="s">
        <v>146</v>
      </c>
      <c r="D411" s="14" t="s">
        <v>62</v>
      </c>
      <c r="E411" s="14" t="s">
        <v>31</v>
      </c>
      <c r="F411" s="16">
        <f t="shared" ref="F411:F431" si="15">+SUM(G411:L411)</f>
        <v>-21350</v>
      </c>
      <c r="G411" s="16">
        <v>-3570</v>
      </c>
      <c r="H411" s="16">
        <v>-3570</v>
      </c>
      <c r="I411" s="16">
        <v>-3570</v>
      </c>
      <c r="J411" s="16">
        <v>-3570</v>
      </c>
      <c r="K411" s="16">
        <v>-3535</v>
      </c>
      <c r="L411" s="16">
        <v>-3535</v>
      </c>
    </row>
    <row r="412" spans="1:12" ht="15" x14ac:dyDescent="0.25">
      <c r="A412" s="14" t="s">
        <v>80</v>
      </c>
      <c r="B412" s="14" t="s">
        <v>145</v>
      </c>
      <c r="C412" s="14" t="s">
        <v>146</v>
      </c>
      <c r="D412" s="14" t="s">
        <v>66</v>
      </c>
      <c r="E412" s="14" t="s">
        <v>31</v>
      </c>
      <c r="F412" s="16">
        <f t="shared" si="15"/>
        <v>-2135</v>
      </c>
      <c r="G412" s="16">
        <v>-385</v>
      </c>
      <c r="H412" s="16">
        <v>-385</v>
      </c>
      <c r="I412" s="16">
        <v>-350</v>
      </c>
      <c r="J412" s="16">
        <v>-350</v>
      </c>
      <c r="K412" s="16">
        <v>-350</v>
      </c>
      <c r="L412" s="16">
        <v>-315</v>
      </c>
    </row>
    <row r="413" spans="1:12" ht="15" x14ac:dyDescent="0.25">
      <c r="A413" s="14" t="s">
        <v>80</v>
      </c>
      <c r="B413" s="14" t="s">
        <v>151</v>
      </c>
      <c r="C413" s="14" t="s">
        <v>152</v>
      </c>
      <c r="D413" s="14" t="s">
        <v>21</v>
      </c>
      <c r="E413" s="14" t="s">
        <v>22</v>
      </c>
      <c r="F413" s="16">
        <f t="shared" si="15"/>
        <v>-1725.03</v>
      </c>
      <c r="G413" s="16">
        <v>-312.85000000000002</v>
      </c>
      <c r="H413" s="16">
        <v>-309.45999999999998</v>
      </c>
      <c r="I413" s="16">
        <v>-336.11</v>
      </c>
      <c r="J413" s="16">
        <v>-300.10000000000002</v>
      </c>
      <c r="K413" s="16">
        <v>-257.26</v>
      </c>
      <c r="L413" s="16">
        <v>-209.25</v>
      </c>
    </row>
    <row r="414" spans="1:12" ht="15" x14ac:dyDescent="0.25">
      <c r="A414" s="14" t="s">
        <v>80</v>
      </c>
      <c r="B414" s="14" t="s">
        <v>151</v>
      </c>
      <c r="C414" s="14" t="s">
        <v>152</v>
      </c>
      <c r="D414" s="14" t="s">
        <v>53</v>
      </c>
      <c r="E414" s="14" t="s">
        <v>31</v>
      </c>
      <c r="F414" s="16">
        <f t="shared" si="15"/>
        <v>-10</v>
      </c>
      <c r="G414" s="15"/>
      <c r="H414" s="15"/>
      <c r="I414" s="15"/>
      <c r="J414" s="15"/>
      <c r="K414" s="16">
        <v>-10</v>
      </c>
      <c r="L414" s="15"/>
    </row>
    <row r="415" spans="1:12" ht="15" x14ac:dyDescent="0.25">
      <c r="A415" s="14" t="s">
        <v>80</v>
      </c>
      <c r="B415" s="14" t="s">
        <v>151</v>
      </c>
      <c r="C415" s="14" t="s">
        <v>152</v>
      </c>
      <c r="D415" s="14" t="s">
        <v>62</v>
      </c>
      <c r="E415" s="14" t="s">
        <v>31</v>
      </c>
      <c r="F415" s="16">
        <f t="shared" si="15"/>
        <v>-10</v>
      </c>
      <c r="G415" s="15"/>
      <c r="H415" s="15"/>
      <c r="I415" s="15"/>
      <c r="J415" s="15"/>
      <c r="K415" s="16">
        <v>-10</v>
      </c>
      <c r="L415" s="15"/>
    </row>
    <row r="416" spans="1:12" ht="15" x14ac:dyDescent="0.25">
      <c r="A416" s="14" t="s">
        <v>80</v>
      </c>
      <c r="B416" s="14" t="s">
        <v>153</v>
      </c>
      <c r="C416" s="14" t="s">
        <v>154</v>
      </c>
      <c r="D416" s="14" t="s">
        <v>21</v>
      </c>
      <c r="E416" s="14" t="s">
        <v>31</v>
      </c>
      <c r="F416" s="16">
        <f t="shared" si="15"/>
        <v>-189</v>
      </c>
      <c r="G416" s="16">
        <v>-189</v>
      </c>
      <c r="H416" s="15"/>
      <c r="I416" s="15"/>
      <c r="J416" s="15"/>
      <c r="K416" s="15"/>
      <c r="L416" s="15"/>
    </row>
    <row r="417" spans="1:12" ht="15" x14ac:dyDescent="0.25">
      <c r="A417" s="14" t="s">
        <v>80</v>
      </c>
      <c r="B417" s="14" t="s">
        <v>153</v>
      </c>
      <c r="C417" s="14" t="s">
        <v>154</v>
      </c>
      <c r="D417" s="14" t="s">
        <v>63</v>
      </c>
      <c r="E417" s="14" t="s">
        <v>31</v>
      </c>
      <c r="F417" s="16">
        <f t="shared" si="15"/>
        <v>-107582.83000000002</v>
      </c>
      <c r="G417" s="16">
        <v>-13764.080000000002</v>
      </c>
      <c r="H417" s="16">
        <v>-7537.3700000000008</v>
      </c>
      <c r="I417" s="16">
        <v>-16560.7</v>
      </c>
      <c r="J417" s="16">
        <v>-8346.8900000000012</v>
      </c>
      <c r="K417" s="16">
        <v>-55581.140000000007</v>
      </c>
      <c r="L417" s="16">
        <v>-5792.6500000000005</v>
      </c>
    </row>
    <row r="418" spans="1:12" ht="15" x14ac:dyDescent="0.25">
      <c r="A418" s="14" t="s">
        <v>80</v>
      </c>
      <c r="B418" s="14" t="s">
        <v>153</v>
      </c>
      <c r="C418" s="14" t="s">
        <v>154</v>
      </c>
      <c r="D418" s="14" t="s">
        <v>84</v>
      </c>
      <c r="E418" s="14" t="s">
        <v>31</v>
      </c>
      <c r="F418" s="16">
        <f t="shared" si="15"/>
        <v>-44278.51</v>
      </c>
      <c r="G418" s="15"/>
      <c r="H418" s="15"/>
      <c r="I418" s="15"/>
      <c r="J418" s="15"/>
      <c r="K418" s="16">
        <v>-44278.51</v>
      </c>
      <c r="L418" s="15"/>
    </row>
    <row r="419" spans="1:12" ht="15" x14ac:dyDescent="0.25">
      <c r="A419" s="14" t="s">
        <v>80</v>
      </c>
      <c r="B419" s="14" t="s">
        <v>153</v>
      </c>
      <c r="C419" s="14" t="s">
        <v>154</v>
      </c>
      <c r="D419" s="14" t="s">
        <v>67</v>
      </c>
      <c r="E419" s="14" t="s">
        <v>31</v>
      </c>
      <c r="F419" s="16">
        <f t="shared" si="15"/>
        <v>-16226.769999999971</v>
      </c>
      <c r="G419" s="16">
        <v>-29415.750000000004</v>
      </c>
      <c r="H419" s="16">
        <v>-8949.4700000000012</v>
      </c>
      <c r="I419" s="16">
        <v>-38136.829999999994</v>
      </c>
      <c r="J419" s="16">
        <v>-8371.9200000000019</v>
      </c>
      <c r="K419" s="16">
        <v>71285.830000000016</v>
      </c>
      <c r="L419" s="16">
        <v>-2638.63</v>
      </c>
    </row>
    <row r="420" spans="1:12" ht="15" x14ac:dyDescent="0.25">
      <c r="A420" s="14" t="s">
        <v>80</v>
      </c>
      <c r="B420" s="14" t="s">
        <v>153</v>
      </c>
      <c r="C420" s="14" t="s">
        <v>154</v>
      </c>
      <c r="D420" s="14" t="s">
        <v>85</v>
      </c>
      <c r="E420" s="14" t="s">
        <v>31</v>
      </c>
      <c r="F420" s="16">
        <f t="shared" si="15"/>
        <v>70333.650000000009</v>
      </c>
      <c r="G420" s="15"/>
      <c r="H420" s="15"/>
      <c r="I420" s="16">
        <v>-208.34999999999997</v>
      </c>
      <c r="J420" s="16">
        <v>-85.810000000000016</v>
      </c>
      <c r="K420" s="16">
        <v>70627.810000000012</v>
      </c>
      <c r="L420" s="15"/>
    </row>
    <row r="421" spans="1:12" ht="15" x14ac:dyDescent="0.25">
      <c r="A421" s="14" t="s">
        <v>80</v>
      </c>
      <c r="B421" s="14" t="s">
        <v>155</v>
      </c>
      <c r="C421" s="14" t="s">
        <v>156</v>
      </c>
      <c r="D421" s="14" t="s">
        <v>53</v>
      </c>
      <c r="E421" s="14" t="s">
        <v>31</v>
      </c>
      <c r="F421" s="16">
        <f t="shared" si="15"/>
        <v>-581255.88000000012</v>
      </c>
      <c r="G421" s="16">
        <v>-108857.81</v>
      </c>
      <c r="H421" s="16">
        <v>-114399.59000000001</v>
      </c>
      <c r="I421" s="16">
        <v>-104849.95000000001</v>
      </c>
      <c r="J421" s="16">
        <v>-100116.83</v>
      </c>
      <c r="K421" s="16">
        <v>-79433.39</v>
      </c>
      <c r="L421" s="16">
        <v>-73598.31</v>
      </c>
    </row>
    <row r="422" spans="1:12" ht="15" x14ac:dyDescent="0.25">
      <c r="A422" s="14" t="s">
        <v>80</v>
      </c>
      <c r="B422" s="14" t="s">
        <v>155</v>
      </c>
      <c r="C422" s="14" t="s">
        <v>156</v>
      </c>
      <c r="D422" s="14" t="s">
        <v>62</v>
      </c>
      <c r="E422" s="14" t="s">
        <v>31</v>
      </c>
      <c r="F422" s="16">
        <f t="shared" si="15"/>
        <v>-324110.55000000005</v>
      </c>
      <c r="G422" s="16">
        <v>-73514.110000000015</v>
      </c>
      <c r="H422" s="16">
        <v>-78705.179999999993</v>
      </c>
      <c r="I422" s="16">
        <v>-66736.05</v>
      </c>
      <c r="J422" s="16">
        <v>-50375.12000000001</v>
      </c>
      <c r="K422" s="16">
        <v>-28861.640000000003</v>
      </c>
      <c r="L422" s="16">
        <v>-25918.450000000004</v>
      </c>
    </row>
    <row r="423" spans="1:12" ht="15" x14ac:dyDescent="0.25">
      <c r="A423" s="14" t="s">
        <v>80</v>
      </c>
      <c r="B423" s="14" t="s">
        <v>155</v>
      </c>
      <c r="C423" s="14" t="s">
        <v>156</v>
      </c>
      <c r="D423" s="14" t="s">
        <v>66</v>
      </c>
      <c r="E423" s="14" t="s">
        <v>31</v>
      </c>
      <c r="F423" s="16">
        <f t="shared" si="15"/>
        <v>-16909.720000000005</v>
      </c>
      <c r="G423" s="16">
        <v>-4778.5600000000004</v>
      </c>
      <c r="H423" s="16">
        <v>-4844.93</v>
      </c>
      <c r="I423" s="16">
        <v>-3932.3600000000006</v>
      </c>
      <c r="J423" s="16">
        <v>-2402.3200000000002</v>
      </c>
      <c r="K423" s="16">
        <v>-635.47</v>
      </c>
      <c r="L423" s="16">
        <v>-316.08000000000004</v>
      </c>
    </row>
    <row r="424" spans="1:12" ht="15" x14ac:dyDescent="0.25">
      <c r="A424" s="14" t="s">
        <v>80</v>
      </c>
      <c r="B424" s="14" t="s">
        <v>157</v>
      </c>
      <c r="C424" s="14" t="s">
        <v>158</v>
      </c>
      <c r="D424" s="14" t="s">
        <v>21</v>
      </c>
      <c r="E424" s="14" t="s">
        <v>22</v>
      </c>
      <c r="F424" s="16">
        <f t="shared" si="15"/>
        <v>-37.47</v>
      </c>
      <c r="G424" s="16">
        <v>-6.12</v>
      </c>
      <c r="H424" s="16">
        <v>-15.11</v>
      </c>
      <c r="I424" s="16">
        <v>-3.29</v>
      </c>
      <c r="J424" s="16">
        <v>-2.95</v>
      </c>
      <c r="K424" s="16">
        <v>-2.82</v>
      </c>
      <c r="L424" s="16">
        <v>-7.18</v>
      </c>
    </row>
    <row r="425" spans="1:12" ht="15" x14ac:dyDescent="0.25">
      <c r="A425" s="14" t="s">
        <v>80</v>
      </c>
      <c r="B425" s="14" t="s">
        <v>161</v>
      </c>
      <c r="C425" s="14" t="s">
        <v>162</v>
      </c>
      <c r="D425" s="14" t="s">
        <v>21</v>
      </c>
      <c r="E425" s="14" t="s">
        <v>22</v>
      </c>
      <c r="F425" s="16">
        <f t="shared" si="15"/>
        <v>-1130.8700000000001</v>
      </c>
      <c r="G425" s="16">
        <v>-197.45000000000002</v>
      </c>
      <c r="H425" s="16">
        <v>-194.92000000000002</v>
      </c>
      <c r="I425" s="16">
        <v>-212.13</v>
      </c>
      <c r="J425" s="16">
        <v>-190.14000000000001</v>
      </c>
      <c r="K425" s="16">
        <v>-181.81</v>
      </c>
      <c r="L425" s="16">
        <v>-154.42000000000002</v>
      </c>
    </row>
    <row r="426" spans="1:12" ht="15" x14ac:dyDescent="0.25">
      <c r="A426" s="14" t="s">
        <v>80</v>
      </c>
      <c r="B426" s="14" t="s">
        <v>161</v>
      </c>
      <c r="C426" s="14" t="s">
        <v>162</v>
      </c>
      <c r="D426" s="14" t="s">
        <v>53</v>
      </c>
      <c r="E426" s="14" t="s">
        <v>31</v>
      </c>
      <c r="F426" s="16">
        <f t="shared" si="15"/>
        <v>-180</v>
      </c>
      <c r="G426" s="15"/>
      <c r="H426" s="15"/>
      <c r="I426" s="15"/>
      <c r="J426" s="15"/>
      <c r="K426" s="16">
        <v>-180</v>
      </c>
      <c r="L426" s="15"/>
    </row>
    <row r="427" spans="1:12" ht="15" x14ac:dyDescent="0.25">
      <c r="A427" s="14" t="s">
        <v>80</v>
      </c>
      <c r="B427" s="14" t="s">
        <v>161</v>
      </c>
      <c r="C427" s="14" t="s">
        <v>162</v>
      </c>
      <c r="D427" s="14" t="s">
        <v>62</v>
      </c>
      <c r="E427" s="14" t="s">
        <v>31</v>
      </c>
      <c r="F427" s="16">
        <f t="shared" si="15"/>
        <v>-22.5</v>
      </c>
      <c r="G427" s="15"/>
      <c r="H427" s="15"/>
      <c r="I427" s="15"/>
      <c r="J427" s="15"/>
      <c r="K427" s="16">
        <v>-22.5</v>
      </c>
      <c r="L427" s="15"/>
    </row>
    <row r="428" spans="1:12" ht="15" x14ac:dyDescent="0.25">
      <c r="A428" s="14" t="s">
        <v>80</v>
      </c>
      <c r="B428" s="14" t="s">
        <v>163</v>
      </c>
      <c r="C428" s="14" t="s">
        <v>164</v>
      </c>
      <c r="D428" s="14" t="s">
        <v>21</v>
      </c>
      <c r="E428" s="14" t="s">
        <v>22</v>
      </c>
      <c r="F428" s="16">
        <f t="shared" si="15"/>
        <v>-72.16</v>
      </c>
      <c r="G428" s="16">
        <v>-12.450000000000001</v>
      </c>
      <c r="H428" s="16">
        <v>-17.97</v>
      </c>
      <c r="I428" s="16">
        <v>-9.6300000000000008</v>
      </c>
      <c r="J428" s="16">
        <v>-8.1999999999999993</v>
      </c>
      <c r="K428" s="16">
        <v>-14.15</v>
      </c>
      <c r="L428" s="16">
        <v>-9.76</v>
      </c>
    </row>
    <row r="429" spans="1:12" ht="15" x14ac:dyDescent="0.25">
      <c r="A429" s="14" t="s">
        <v>80</v>
      </c>
      <c r="B429" s="14" t="s">
        <v>163</v>
      </c>
      <c r="C429" s="14" t="s">
        <v>164</v>
      </c>
      <c r="D429" s="14" t="s">
        <v>53</v>
      </c>
      <c r="E429" s="14" t="s">
        <v>31</v>
      </c>
      <c r="F429" s="16">
        <f t="shared" si="15"/>
        <v>-11.450000000000001</v>
      </c>
      <c r="G429" s="15"/>
      <c r="H429" s="15"/>
      <c r="I429" s="15"/>
      <c r="J429" s="15"/>
      <c r="K429" s="16">
        <v>-11.450000000000001</v>
      </c>
      <c r="L429" s="15"/>
    </row>
    <row r="430" spans="1:12" ht="15" x14ac:dyDescent="0.25">
      <c r="A430" s="14" t="s">
        <v>80</v>
      </c>
      <c r="B430" s="14" t="s">
        <v>163</v>
      </c>
      <c r="C430" s="14" t="s">
        <v>164</v>
      </c>
      <c r="D430" s="14" t="s">
        <v>62</v>
      </c>
      <c r="E430" s="14" t="s">
        <v>31</v>
      </c>
      <c r="F430" s="16">
        <f t="shared" si="15"/>
        <v>-1.28</v>
      </c>
      <c r="G430" s="15"/>
      <c r="H430" s="15"/>
      <c r="I430" s="15"/>
      <c r="J430" s="15"/>
      <c r="K430" s="16">
        <v>-1.28</v>
      </c>
      <c r="L430" s="15"/>
    </row>
    <row r="431" spans="1:12" ht="15" x14ac:dyDescent="0.25">
      <c r="A431" s="14" t="s">
        <v>80</v>
      </c>
      <c r="B431" s="14" t="s">
        <v>165</v>
      </c>
      <c r="C431" s="14" t="s">
        <v>166</v>
      </c>
      <c r="D431" s="14" t="s">
        <v>21</v>
      </c>
      <c r="E431" s="14" t="s">
        <v>22</v>
      </c>
      <c r="F431" s="16">
        <f t="shared" si="15"/>
        <v>3073</v>
      </c>
      <c r="G431" s="16">
        <v>1574</v>
      </c>
      <c r="H431" s="16">
        <v>244</v>
      </c>
      <c r="I431" s="16">
        <v>1887</v>
      </c>
      <c r="J431" s="16">
        <v>-44</v>
      </c>
      <c r="K431" s="16">
        <v>-223</v>
      </c>
      <c r="L431" s="16">
        <v>-365</v>
      </c>
    </row>
    <row r="432" spans="1:12" ht="15" x14ac:dyDescent="0.25">
      <c r="A432" s="14"/>
      <c r="B432" s="14"/>
      <c r="C432" s="14"/>
      <c r="D432" s="14"/>
      <c r="E432" s="14"/>
      <c r="F432" s="16"/>
      <c r="G432" s="16"/>
      <c r="H432" s="16"/>
      <c r="I432" s="16"/>
      <c r="J432" s="16"/>
      <c r="K432" s="16"/>
      <c r="L432" s="16"/>
    </row>
    <row r="433" spans="1:12" ht="15" x14ac:dyDescent="0.25">
      <c r="A433" s="14" t="s">
        <v>86</v>
      </c>
      <c r="B433" s="14" t="s">
        <v>91</v>
      </c>
      <c r="C433" s="14" t="s">
        <v>92</v>
      </c>
      <c r="D433" s="14" t="s">
        <v>32</v>
      </c>
      <c r="E433" s="14" t="s">
        <v>31</v>
      </c>
      <c r="F433" s="16">
        <f t="shared" ref="F433:F465" si="16">+SUM(G433:L433)</f>
        <v>-1692304.42</v>
      </c>
      <c r="G433" s="16">
        <v>-484038.05000000005</v>
      </c>
      <c r="H433" s="16">
        <v>-398367.98999999987</v>
      </c>
      <c r="I433" s="16">
        <v>-432496.89999999991</v>
      </c>
      <c r="J433" s="16">
        <v>-184947.08000000002</v>
      </c>
      <c r="K433" s="16">
        <v>-116216.47000000003</v>
      </c>
      <c r="L433" s="16">
        <v>-76237.930000000008</v>
      </c>
    </row>
    <row r="434" spans="1:12" ht="15" x14ac:dyDescent="0.25">
      <c r="A434" s="14" t="s">
        <v>86</v>
      </c>
      <c r="B434" s="14" t="s">
        <v>93</v>
      </c>
      <c r="C434" s="14" t="s">
        <v>94</v>
      </c>
      <c r="D434" s="14" t="s">
        <v>21</v>
      </c>
      <c r="E434" s="14" t="s">
        <v>22</v>
      </c>
      <c r="F434" s="16">
        <f t="shared" si="16"/>
        <v>27378.19</v>
      </c>
      <c r="G434" s="16">
        <v>2025.2699999999968</v>
      </c>
      <c r="H434" s="16">
        <v>3237</v>
      </c>
      <c r="I434" s="16">
        <v>14736.660000000003</v>
      </c>
      <c r="J434" s="16">
        <v>5965.2000000000007</v>
      </c>
      <c r="K434" s="16">
        <v>-1345.2299999999996</v>
      </c>
      <c r="L434" s="16">
        <v>2759.2899999999972</v>
      </c>
    </row>
    <row r="435" spans="1:12" ht="15" x14ac:dyDescent="0.25">
      <c r="A435" s="14" t="s">
        <v>86</v>
      </c>
      <c r="B435" s="14" t="s">
        <v>95</v>
      </c>
      <c r="C435" s="14" t="s">
        <v>96</v>
      </c>
      <c r="D435" s="14" t="s">
        <v>21</v>
      </c>
      <c r="E435" s="14" t="s">
        <v>22</v>
      </c>
      <c r="F435" s="16">
        <f t="shared" si="16"/>
        <v>284885.25</v>
      </c>
      <c r="G435" s="16">
        <v>77703.960000000006</v>
      </c>
      <c r="H435" s="16">
        <v>-19373.920000000002</v>
      </c>
      <c r="I435" s="16">
        <v>137343.26999999999</v>
      </c>
      <c r="J435" s="16">
        <v>117346.47</v>
      </c>
      <c r="K435" s="16">
        <v>6141.41</v>
      </c>
      <c r="L435" s="16">
        <v>-34275.94</v>
      </c>
    </row>
    <row r="436" spans="1:12" ht="15" x14ac:dyDescent="0.25">
      <c r="A436" s="14" t="s">
        <v>86</v>
      </c>
      <c r="B436" s="14" t="s">
        <v>99</v>
      </c>
      <c r="C436" s="14" t="s">
        <v>100</v>
      </c>
      <c r="D436" s="14" t="s">
        <v>39</v>
      </c>
      <c r="E436" s="14" t="s">
        <v>31</v>
      </c>
      <c r="F436" s="16">
        <f t="shared" si="16"/>
        <v>-243541.27000000002</v>
      </c>
      <c r="G436" s="16">
        <v>-81368.63</v>
      </c>
      <c r="H436" s="16">
        <v>-63864.94</v>
      </c>
      <c r="I436" s="16">
        <v>-59174.41</v>
      </c>
      <c r="J436" s="16">
        <v>-26225.26</v>
      </c>
      <c r="K436" s="16">
        <v>-1906.1400000000012</v>
      </c>
      <c r="L436" s="16">
        <v>-11001.89</v>
      </c>
    </row>
    <row r="437" spans="1:12" ht="15" x14ac:dyDescent="0.25">
      <c r="A437" s="14" t="s">
        <v>86</v>
      </c>
      <c r="B437" s="14" t="s">
        <v>99</v>
      </c>
      <c r="C437" s="14" t="s">
        <v>100</v>
      </c>
      <c r="D437" s="14" t="s">
        <v>32</v>
      </c>
      <c r="E437" s="14" t="s">
        <v>31</v>
      </c>
      <c r="F437" s="16">
        <f t="shared" si="16"/>
        <v>-807698.1100000001</v>
      </c>
      <c r="G437" s="16">
        <v>-252821.06000000003</v>
      </c>
      <c r="H437" s="16">
        <v>-201126.46999999997</v>
      </c>
      <c r="I437" s="16">
        <v>-195805.54</v>
      </c>
      <c r="J437" s="16">
        <v>-66533.569999999992</v>
      </c>
      <c r="K437" s="16">
        <v>-54421.149999999987</v>
      </c>
      <c r="L437" s="16">
        <v>-36990.320000000007</v>
      </c>
    </row>
    <row r="438" spans="1:12" ht="15" x14ac:dyDescent="0.25">
      <c r="A438" s="14" t="s">
        <v>86</v>
      </c>
      <c r="B438" s="14" t="s">
        <v>101</v>
      </c>
      <c r="C438" s="14" t="s">
        <v>102</v>
      </c>
      <c r="D438" s="14" t="s">
        <v>21</v>
      </c>
      <c r="E438" s="14" t="s">
        <v>22</v>
      </c>
      <c r="F438" s="16">
        <f t="shared" si="16"/>
        <v>30737.289999999994</v>
      </c>
      <c r="G438" s="16">
        <v>11728.789999999997</v>
      </c>
      <c r="H438" s="16">
        <v>3009.380000000001</v>
      </c>
      <c r="I438" s="16">
        <v>11658.82</v>
      </c>
      <c r="J438" s="16">
        <v>4173.12</v>
      </c>
      <c r="K438" s="16">
        <v>-1126.0300000000007</v>
      </c>
      <c r="L438" s="16">
        <v>1293.2100000000005</v>
      </c>
    </row>
    <row r="439" spans="1:12" ht="15" x14ac:dyDescent="0.25">
      <c r="A439" s="14" t="s">
        <v>86</v>
      </c>
      <c r="B439" s="14" t="s">
        <v>103</v>
      </c>
      <c r="C439" s="14" t="s">
        <v>104</v>
      </c>
      <c r="D439" s="14" t="s">
        <v>21</v>
      </c>
      <c r="E439" s="14" t="s">
        <v>22</v>
      </c>
      <c r="F439" s="16">
        <f t="shared" si="16"/>
        <v>201527.63999999998</v>
      </c>
      <c r="G439" s="16">
        <v>55408.29</v>
      </c>
      <c r="H439" s="16">
        <v>-13742.380000000001</v>
      </c>
      <c r="I439" s="16">
        <v>98605</v>
      </c>
      <c r="J439" s="16">
        <v>84506.64</v>
      </c>
      <c r="K439" s="16">
        <v>5041.25</v>
      </c>
      <c r="L439" s="16">
        <v>-28291.16</v>
      </c>
    </row>
    <row r="440" spans="1:12" ht="15" x14ac:dyDescent="0.25">
      <c r="A440" s="14" t="s">
        <v>86</v>
      </c>
      <c r="B440" s="14" t="s">
        <v>107</v>
      </c>
      <c r="C440" s="14" t="s">
        <v>108</v>
      </c>
      <c r="D440" s="14" t="s">
        <v>81</v>
      </c>
      <c r="E440" s="14" t="s">
        <v>31</v>
      </c>
      <c r="F440" s="16">
        <f t="shared" si="16"/>
        <v>-165082.03999999998</v>
      </c>
      <c r="G440" s="16">
        <v>-81839.63</v>
      </c>
      <c r="H440" s="16">
        <v>-15093.69</v>
      </c>
      <c r="I440" s="16">
        <v>-21876.23</v>
      </c>
      <c r="J440" s="16">
        <v>-23992.54</v>
      </c>
      <c r="K440" s="16">
        <v>-13250.87</v>
      </c>
      <c r="L440" s="16">
        <v>-9029.08</v>
      </c>
    </row>
    <row r="441" spans="1:12" ht="15" x14ac:dyDescent="0.25">
      <c r="A441" s="14" t="s">
        <v>86</v>
      </c>
      <c r="B441" s="14" t="s">
        <v>107</v>
      </c>
      <c r="C441" s="14" t="s">
        <v>108</v>
      </c>
      <c r="D441" s="14" t="s">
        <v>39</v>
      </c>
      <c r="E441" s="14" t="s">
        <v>31</v>
      </c>
      <c r="F441" s="16">
        <f t="shared" si="16"/>
        <v>-620404.92000000004</v>
      </c>
      <c r="G441" s="16">
        <v>-156074.80000000002</v>
      </c>
      <c r="H441" s="16">
        <v>-31954.37</v>
      </c>
      <c r="I441" s="16">
        <v>-150460.15</v>
      </c>
      <c r="J441" s="16">
        <v>-194630.19000000003</v>
      </c>
      <c r="K441" s="16">
        <v>-85488.15</v>
      </c>
      <c r="L441" s="16">
        <v>-1797.26</v>
      </c>
    </row>
    <row r="442" spans="1:12" ht="15" x14ac:dyDescent="0.25">
      <c r="A442" s="14" t="s">
        <v>86</v>
      </c>
      <c r="B442" s="14" t="s">
        <v>107</v>
      </c>
      <c r="C442" s="14" t="s">
        <v>108</v>
      </c>
      <c r="D442" s="14" t="s">
        <v>32</v>
      </c>
      <c r="E442" s="14" t="s">
        <v>31</v>
      </c>
      <c r="F442" s="16">
        <f t="shared" si="16"/>
        <v>-19932.09</v>
      </c>
      <c r="G442" s="16">
        <v>-7246.2800000000007</v>
      </c>
      <c r="H442" s="16">
        <v>-4593.25</v>
      </c>
      <c r="I442" s="16">
        <v>-3827.92</v>
      </c>
      <c r="J442" s="16">
        <v>-3264.02</v>
      </c>
      <c r="K442" s="16">
        <v>-662.52</v>
      </c>
      <c r="L442" s="16">
        <v>-338.1</v>
      </c>
    </row>
    <row r="443" spans="1:12" ht="15" x14ac:dyDescent="0.25">
      <c r="A443" s="14" t="s">
        <v>86</v>
      </c>
      <c r="B443" s="14" t="s">
        <v>109</v>
      </c>
      <c r="C443" s="14" t="s">
        <v>110</v>
      </c>
      <c r="D443" s="14" t="s">
        <v>21</v>
      </c>
      <c r="E443" s="14" t="s">
        <v>22</v>
      </c>
      <c r="F443" s="16">
        <f t="shared" si="16"/>
        <v>-28488.74</v>
      </c>
      <c r="G443" s="16">
        <v>-6465.49</v>
      </c>
      <c r="H443" s="16">
        <v>-5832.11</v>
      </c>
      <c r="I443" s="16">
        <v>-4810.43</v>
      </c>
      <c r="J443" s="16">
        <v>-4640.9400000000005</v>
      </c>
      <c r="K443" s="16">
        <v>-3039.15</v>
      </c>
      <c r="L443" s="16">
        <v>-3700.62</v>
      </c>
    </row>
    <row r="444" spans="1:12" ht="15" x14ac:dyDescent="0.25">
      <c r="A444" s="14" t="s">
        <v>86</v>
      </c>
      <c r="B444" s="14" t="s">
        <v>113</v>
      </c>
      <c r="C444" s="14" t="s">
        <v>114</v>
      </c>
      <c r="D444" s="14" t="s">
        <v>21</v>
      </c>
      <c r="E444" s="14" t="s">
        <v>22</v>
      </c>
      <c r="F444" s="16">
        <f t="shared" si="16"/>
        <v>13841.7</v>
      </c>
      <c r="G444" s="16">
        <v>-2420.33</v>
      </c>
      <c r="H444" s="16">
        <v>13100.38</v>
      </c>
      <c r="I444" s="16">
        <v>-706.93000000000029</v>
      </c>
      <c r="J444" s="16">
        <v>-590.22999999999956</v>
      </c>
      <c r="K444" s="16">
        <v>-1171.7799999999997</v>
      </c>
      <c r="L444" s="16">
        <v>5630.59</v>
      </c>
    </row>
    <row r="445" spans="1:12" ht="15" x14ac:dyDescent="0.25">
      <c r="A445" s="14" t="s">
        <v>86</v>
      </c>
      <c r="B445" s="14" t="s">
        <v>115</v>
      </c>
      <c r="C445" s="14" t="s">
        <v>116</v>
      </c>
      <c r="D445" s="14" t="s">
        <v>21</v>
      </c>
      <c r="E445" s="14" t="s">
        <v>22</v>
      </c>
      <c r="F445" s="16">
        <f t="shared" si="16"/>
        <v>-14643.69</v>
      </c>
      <c r="G445" s="16">
        <v>1678.14</v>
      </c>
      <c r="H445" s="16">
        <v>-414.78000000000003</v>
      </c>
      <c r="I445" s="16">
        <v>3088.35</v>
      </c>
      <c r="J445" s="16">
        <v>2654.51</v>
      </c>
      <c r="K445" s="16">
        <v>4908.6500000000005</v>
      </c>
      <c r="L445" s="16">
        <v>-26558.560000000001</v>
      </c>
    </row>
    <row r="446" spans="1:12" ht="15" x14ac:dyDescent="0.25">
      <c r="A446" s="14" t="s">
        <v>86</v>
      </c>
      <c r="B446" s="14" t="s">
        <v>119</v>
      </c>
      <c r="C446" s="14" t="s">
        <v>120</v>
      </c>
      <c r="D446" s="14" t="s">
        <v>21</v>
      </c>
      <c r="E446" s="14" t="s">
        <v>22</v>
      </c>
      <c r="F446" s="16">
        <f t="shared" si="16"/>
        <v>-847905.38000000012</v>
      </c>
      <c r="G446" s="16">
        <v>-147010.55999999997</v>
      </c>
      <c r="H446" s="16">
        <v>-155793.89000000004</v>
      </c>
      <c r="I446" s="16">
        <v>-133068.34</v>
      </c>
      <c r="J446" s="16">
        <v>-159752.25999999998</v>
      </c>
      <c r="K446" s="16">
        <v>-67856.820000000022</v>
      </c>
      <c r="L446" s="16">
        <v>-184423.51</v>
      </c>
    </row>
    <row r="447" spans="1:12" ht="15" x14ac:dyDescent="0.25">
      <c r="A447" s="14" t="s">
        <v>86</v>
      </c>
      <c r="B447" s="14" t="s">
        <v>125</v>
      </c>
      <c r="C447" s="14" t="s">
        <v>126</v>
      </c>
      <c r="D447" s="14" t="s">
        <v>21</v>
      </c>
      <c r="E447" s="14" t="s">
        <v>22</v>
      </c>
      <c r="F447" s="16">
        <f t="shared" si="16"/>
        <v>-1875.7099999999996</v>
      </c>
      <c r="G447" s="16">
        <v>-242.13999999999987</v>
      </c>
      <c r="H447" s="16">
        <v>34.549999999999955</v>
      </c>
      <c r="I447" s="15"/>
      <c r="J447" s="16">
        <v>-134.61000000000001</v>
      </c>
      <c r="K447" s="16">
        <v>-527.67999999999995</v>
      </c>
      <c r="L447" s="16">
        <v>-1005.8299999999998</v>
      </c>
    </row>
    <row r="448" spans="1:12" ht="15" x14ac:dyDescent="0.25">
      <c r="A448" s="14" t="s">
        <v>86</v>
      </c>
      <c r="B448" s="14" t="s">
        <v>127</v>
      </c>
      <c r="C448" s="14" t="s">
        <v>128</v>
      </c>
      <c r="D448" s="14" t="s">
        <v>21</v>
      </c>
      <c r="E448" s="14" t="s">
        <v>31</v>
      </c>
      <c r="F448" s="16">
        <f t="shared" si="16"/>
        <v>-8416.4</v>
      </c>
      <c r="G448" s="16">
        <v>-1901.8699999999997</v>
      </c>
      <c r="H448" s="16">
        <v>-3.7300000000000004</v>
      </c>
      <c r="I448" s="16">
        <v>-1849.0399999999997</v>
      </c>
      <c r="J448" s="16">
        <v>-1695.2300000000005</v>
      </c>
      <c r="K448" s="16">
        <v>-1457.4999999999998</v>
      </c>
      <c r="L448" s="16">
        <v>-1509.03</v>
      </c>
    </row>
    <row r="449" spans="1:12" ht="15" x14ac:dyDescent="0.25">
      <c r="A449" s="14" t="s">
        <v>86</v>
      </c>
      <c r="B449" s="14" t="s">
        <v>131</v>
      </c>
      <c r="C449" s="14" t="s">
        <v>132</v>
      </c>
      <c r="D449" s="14" t="s">
        <v>21</v>
      </c>
      <c r="E449" s="14" t="s">
        <v>31</v>
      </c>
      <c r="F449" s="16">
        <f t="shared" si="16"/>
        <v>-232</v>
      </c>
      <c r="G449" s="16">
        <v>-22</v>
      </c>
      <c r="H449" s="16">
        <v>-11</v>
      </c>
      <c r="I449" s="16">
        <v>-37</v>
      </c>
      <c r="J449" s="16">
        <v>-85</v>
      </c>
      <c r="K449" s="16">
        <v>-33</v>
      </c>
      <c r="L449" s="16">
        <v>-44</v>
      </c>
    </row>
    <row r="450" spans="1:12" ht="15" x14ac:dyDescent="0.25">
      <c r="A450" s="14" t="s">
        <v>86</v>
      </c>
      <c r="B450" s="14" t="s">
        <v>133</v>
      </c>
      <c r="C450" s="14" t="s">
        <v>134</v>
      </c>
      <c r="D450" s="14" t="s">
        <v>21</v>
      </c>
      <c r="E450" s="14" t="s">
        <v>31</v>
      </c>
      <c r="F450" s="16">
        <f t="shared" si="16"/>
        <v>-115</v>
      </c>
      <c r="G450" s="15"/>
      <c r="H450" s="15"/>
      <c r="I450" s="15"/>
      <c r="J450" s="15"/>
      <c r="K450" s="16">
        <v>-115</v>
      </c>
      <c r="L450" s="15"/>
    </row>
    <row r="451" spans="1:12" ht="15" x14ac:dyDescent="0.25">
      <c r="A451" s="14" t="s">
        <v>86</v>
      </c>
      <c r="B451" s="14" t="s">
        <v>135</v>
      </c>
      <c r="C451" s="14" t="s">
        <v>136</v>
      </c>
      <c r="D451" s="14" t="s">
        <v>21</v>
      </c>
      <c r="E451" s="14" t="s">
        <v>31</v>
      </c>
      <c r="F451" s="16">
        <f t="shared" si="16"/>
        <v>-1417.5</v>
      </c>
      <c r="G451" s="15"/>
      <c r="H451" s="16">
        <v>-35</v>
      </c>
      <c r="I451" s="16">
        <v>-105</v>
      </c>
      <c r="J451" s="16">
        <v>-437.5</v>
      </c>
      <c r="K451" s="16">
        <v>-437.5</v>
      </c>
      <c r="L451" s="16">
        <v>-402.5</v>
      </c>
    </row>
    <row r="452" spans="1:12" ht="15" x14ac:dyDescent="0.25">
      <c r="A452" s="14" t="s">
        <v>86</v>
      </c>
      <c r="B452" s="14" t="s">
        <v>137</v>
      </c>
      <c r="C452" s="14" t="s">
        <v>138</v>
      </c>
      <c r="D452" s="14" t="s">
        <v>21</v>
      </c>
      <c r="E452" s="14" t="s">
        <v>22</v>
      </c>
      <c r="F452" s="16">
        <f t="shared" si="16"/>
        <v>4996.4699999999975</v>
      </c>
      <c r="G452" s="16">
        <v>1239.0499999999993</v>
      </c>
      <c r="H452" s="16">
        <v>427.13000000000102</v>
      </c>
      <c r="I452" s="16">
        <v>115.03999999999724</v>
      </c>
      <c r="J452" s="16">
        <v>6384.0600000000013</v>
      </c>
      <c r="K452" s="16">
        <v>556.90999999999985</v>
      </c>
      <c r="L452" s="16">
        <v>-3725.7200000000012</v>
      </c>
    </row>
    <row r="453" spans="1:12" ht="15" x14ac:dyDescent="0.25">
      <c r="A453" s="14" t="s">
        <v>86</v>
      </c>
      <c r="B453" s="14" t="s">
        <v>139</v>
      </c>
      <c r="C453" s="14" t="s">
        <v>140</v>
      </c>
      <c r="D453" s="14" t="s">
        <v>53</v>
      </c>
      <c r="E453" s="14" t="s">
        <v>31</v>
      </c>
      <c r="F453" s="16">
        <f t="shared" si="16"/>
        <v>-9760</v>
      </c>
      <c r="G453" s="16">
        <v>-1600</v>
      </c>
      <c r="H453" s="16">
        <v>-1920</v>
      </c>
      <c r="I453" s="16">
        <v>-1920</v>
      </c>
      <c r="J453" s="16">
        <v>-1440</v>
      </c>
      <c r="K453" s="16">
        <v>-1440</v>
      </c>
      <c r="L453" s="16">
        <v>-1440</v>
      </c>
    </row>
    <row r="454" spans="1:12" ht="15" x14ac:dyDescent="0.25">
      <c r="A454" s="14" t="s">
        <v>86</v>
      </c>
      <c r="B454" s="14" t="s">
        <v>139</v>
      </c>
      <c r="C454" s="14" t="s">
        <v>140</v>
      </c>
      <c r="D454" s="14" t="s">
        <v>62</v>
      </c>
      <c r="E454" s="14" t="s">
        <v>31</v>
      </c>
      <c r="F454" s="16">
        <f t="shared" si="16"/>
        <v>-900</v>
      </c>
      <c r="G454" s="16">
        <v>-150</v>
      </c>
      <c r="H454" s="16">
        <v>-150</v>
      </c>
      <c r="I454" s="16">
        <v>-150</v>
      </c>
      <c r="J454" s="16">
        <v>-150</v>
      </c>
      <c r="K454" s="16">
        <v>-150</v>
      </c>
      <c r="L454" s="16">
        <v>-150</v>
      </c>
    </row>
    <row r="455" spans="1:12" ht="15" x14ac:dyDescent="0.25">
      <c r="A455" s="14" t="s">
        <v>86</v>
      </c>
      <c r="B455" s="14" t="s">
        <v>139</v>
      </c>
      <c r="C455" s="14" t="s">
        <v>140</v>
      </c>
      <c r="D455" s="14" t="s">
        <v>66</v>
      </c>
      <c r="E455" s="14" t="s">
        <v>31</v>
      </c>
      <c r="F455" s="16">
        <f t="shared" si="16"/>
        <v>-92</v>
      </c>
      <c r="G455" s="16">
        <v>-12</v>
      </c>
      <c r="H455" s="16">
        <v>-16</v>
      </c>
      <c r="I455" s="16">
        <v>-16</v>
      </c>
      <c r="J455" s="16">
        <v>-16</v>
      </c>
      <c r="K455" s="16">
        <v>-16</v>
      </c>
      <c r="L455" s="16">
        <v>-16</v>
      </c>
    </row>
    <row r="456" spans="1:12" ht="15" x14ac:dyDescent="0.25">
      <c r="A456" s="14" t="s">
        <v>86</v>
      </c>
      <c r="B456" s="14" t="s">
        <v>143</v>
      </c>
      <c r="C456" s="14" t="s">
        <v>144</v>
      </c>
      <c r="D456" s="14" t="s">
        <v>21</v>
      </c>
      <c r="E456" s="14" t="s">
        <v>22</v>
      </c>
      <c r="F456" s="16">
        <f t="shared" si="16"/>
        <v>-4986.9000000000005</v>
      </c>
      <c r="G456" s="16">
        <v>-828.04</v>
      </c>
      <c r="H456" s="16">
        <v>-869.64</v>
      </c>
      <c r="I456" s="16">
        <v>-904.92000000000007</v>
      </c>
      <c r="J456" s="16">
        <v>-875.95</v>
      </c>
      <c r="K456" s="16">
        <v>-784.79</v>
      </c>
      <c r="L456" s="16">
        <v>-723.56000000000006</v>
      </c>
    </row>
    <row r="457" spans="1:12" ht="15" x14ac:dyDescent="0.25">
      <c r="A457" s="14" t="s">
        <v>86</v>
      </c>
      <c r="B457" s="14" t="s">
        <v>151</v>
      </c>
      <c r="C457" s="14" t="s">
        <v>152</v>
      </c>
      <c r="D457" s="14" t="s">
        <v>21</v>
      </c>
      <c r="E457" s="14" t="s">
        <v>22</v>
      </c>
      <c r="F457" s="16">
        <f t="shared" si="16"/>
        <v>-482.56999999999994</v>
      </c>
      <c r="G457" s="16">
        <v>-78.36</v>
      </c>
      <c r="H457" s="16">
        <v>-80.989999999999995</v>
      </c>
      <c r="I457" s="16">
        <v>-85.61</v>
      </c>
      <c r="J457" s="16">
        <v>-85.72</v>
      </c>
      <c r="K457" s="16">
        <v>-79.3</v>
      </c>
      <c r="L457" s="16">
        <v>-72.59</v>
      </c>
    </row>
    <row r="458" spans="1:12" ht="15" x14ac:dyDescent="0.25">
      <c r="A458" s="14" t="s">
        <v>86</v>
      </c>
      <c r="B458" s="14" t="s">
        <v>155</v>
      </c>
      <c r="C458" s="14" t="s">
        <v>156</v>
      </c>
      <c r="D458" s="14" t="s">
        <v>53</v>
      </c>
      <c r="E458" s="14" t="s">
        <v>31</v>
      </c>
      <c r="F458" s="16">
        <f t="shared" si="16"/>
        <v>-163807.34999999998</v>
      </c>
      <c r="G458" s="16">
        <v>-22145.160000000003</v>
      </c>
      <c r="H458" s="16">
        <v>-34265.630000000005</v>
      </c>
      <c r="I458" s="16">
        <v>-31664.34</v>
      </c>
      <c r="J458" s="16">
        <v>-29862.959999999999</v>
      </c>
      <c r="K458" s="16">
        <v>-23333.99</v>
      </c>
      <c r="L458" s="16">
        <v>-22535.27</v>
      </c>
    </row>
    <row r="459" spans="1:12" ht="15" x14ac:dyDescent="0.25">
      <c r="A459" s="14" t="s">
        <v>86</v>
      </c>
      <c r="B459" s="14" t="s">
        <v>155</v>
      </c>
      <c r="C459" s="14" t="s">
        <v>156</v>
      </c>
      <c r="D459" s="14" t="s">
        <v>62</v>
      </c>
      <c r="E459" s="14" t="s">
        <v>31</v>
      </c>
      <c r="F459" s="16">
        <f t="shared" si="16"/>
        <v>-3738.3999999999996</v>
      </c>
      <c r="G459" s="16">
        <v>-728.79</v>
      </c>
      <c r="H459" s="16">
        <v>-1063.6500000000001</v>
      </c>
      <c r="I459" s="16">
        <v>-854.76</v>
      </c>
      <c r="J459" s="16">
        <v>-635.81000000000006</v>
      </c>
      <c r="K459" s="16">
        <v>-305.42</v>
      </c>
      <c r="L459" s="16">
        <v>-149.97</v>
      </c>
    </row>
    <row r="460" spans="1:12" ht="15" x14ac:dyDescent="0.25">
      <c r="A460" s="14" t="s">
        <v>86</v>
      </c>
      <c r="B460" s="14" t="s">
        <v>155</v>
      </c>
      <c r="C460" s="14" t="s">
        <v>156</v>
      </c>
      <c r="D460" s="14" t="s">
        <v>66</v>
      </c>
      <c r="E460" s="14" t="s">
        <v>31</v>
      </c>
      <c r="F460" s="16">
        <f t="shared" si="16"/>
        <v>-3538.29</v>
      </c>
      <c r="G460" s="16">
        <v>-435.81</v>
      </c>
      <c r="H460" s="16">
        <v>-504.96000000000004</v>
      </c>
      <c r="I460" s="16">
        <v>-328.56</v>
      </c>
      <c r="J460" s="16">
        <v>-739.56000000000006</v>
      </c>
      <c r="K460" s="16">
        <v>-718.32</v>
      </c>
      <c r="L460" s="16">
        <v>-811.08</v>
      </c>
    </row>
    <row r="461" spans="1:12" ht="15" x14ac:dyDescent="0.25">
      <c r="A461" s="14" t="s">
        <v>86</v>
      </c>
      <c r="B461" s="14" t="s">
        <v>157</v>
      </c>
      <c r="C461" s="14" t="s">
        <v>158</v>
      </c>
      <c r="D461" s="14" t="s">
        <v>21</v>
      </c>
      <c r="E461" s="14" t="s">
        <v>22</v>
      </c>
      <c r="F461" s="16">
        <f t="shared" si="16"/>
        <v>-10.51</v>
      </c>
      <c r="G461" s="16">
        <v>-1.52</v>
      </c>
      <c r="H461" s="16">
        <v>-3.95</v>
      </c>
      <c r="I461" s="16">
        <v>-0.84</v>
      </c>
      <c r="J461" s="16">
        <v>-0.84</v>
      </c>
      <c r="K461" s="16">
        <v>-0.87</v>
      </c>
      <c r="L461" s="16">
        <v>-2.4900000000000002</v>
      </c>
    </row>
    <row r="462" spans="1:12" ht="15" x14ac:dyDescent="0.25">
      <c r="A462" s="14" t="s">
        <v>86</v>
      </c>
      <c r="B462" s="14" t="s">
        <v>161</v>
      </c>
      <c r="C462" s="14" t="s">
        <v>162</v>
      </c>
      <c r="D462" s="14" t="s">
        <v>21</v>
      </c>
      <c r="E462" s="14" t="s">
        <v>22</v>
      </c>
      <c r="F462" s="16">
        <f t="shared" si="16"/>
        <v>-318.42</v>
      </c>
      <c r="G462" s="16">
        <v>-49.45</v>
      </c>
      <c r="H462" s="16">
        <v>-51.02</v>
      </c>
      <c r="I462" s="16">
        <v>-54.03</v>
      </c>
      <c r="J462" s="16">
        <v>-54.31</v>
      </c>
      <c r="K462" s="16">
        <v>-56.04</v>
      </c>
      <c r="L462" s="16">
        <v>-53.57</v>
      </c>
    </row>
    <row r="463" spans="1:12" ht="15" x14ac:dyDescent="0.25">
      <c r="A463" s="14" t="s">
        <v>86</v>
      </c>
      <c r="B463" s="14" t="s">
        <v>163</v>
      </c>
      <c r="C463" s="14" t="s">
        <v>164</v>
      </c>
      <c r="D463" s="14" t="s">
        <v>21</v>
      </c>
      <c r="E463" s="14" t="s">
        <v>22</v>
      </c>
      <c r="F463" s="16">
        <f t="shared" si="16"/>
        <v>-20.3</v>
      </c>
      <c r="G463" s="16">
        <v>-3.11</v>
      </c>
      <c r="H463" s="16">
        <v>-4.6900000000000004</v>
      </c>
      <c r="I463" s="16">
        <v>-2.44</v>
      </c>
      <c r="J463" s="16">
        <v>-2.33</v>
      </c>
      <c r="K463" s="16">
        <v>-4.3500000000000005</v>
      </c>
      <c r="L463" s="16">
        <v>-3.38</v>
      </c>
    </row>
    <row r="464" spans="1:12" ht="15" x14ac:dyDescent="0.25">
      <c r="A464" s="14" t="s">
        <v>86</v>
      </c>
      <c r="B464" s="14" t="s">
        <v>167</v>
      </c>
      <c r="C464" s="14" t="s">
        <v>168</v>
      </c>
      <c r="D464" s="14" t="s">
        <v>21</v>
      </c>
      <c r="E464" s="14" t="s">
        <v>22</v>
      </c>
      <c r="F464" s="16">
        <f t="shared" si="16"/>
        <v>-3078.26</v>
      </c>
      <c r="G464" s="16">
        <v>-3078.26</v>
      </c>
      <c r="H464" s="15"/>
      <c r="I464" s="15"/>
      <c r="J464" s="15"/>
      <c r="K464" s="15"/>
      <c r="L464" s="15"/>
    </row>
    <row r="465" spans="1:13" ht="15" x14ac:dyDescent="0.25">
      <c r="A465" s="14" t="s">
        <v>86</v>
      </c>
      <c r="B465" s="14" t="s">
        <v>89</v>
      </c>
      <c r="C465" s="14" t="s">
        <v>90</v>
      </c>
      <c r="D465" s="14" t="s">
        <v>21</v>
      </c>
      <c r="E465" s="14" t="s">
        <v>183</v>
      </c>
      <c r="F465" s="16">
        <f t="shared" si="16"/>
        <v>-449.91999999999996</v>
      </c>
      <c r="G465" s="16">
        <v>-74.900000000000006</v>
      </c>
      <c r="H465" s="16">
        <v>-75</v>
      </c>
      <c r="I465" s="16">
        <v>-74.989999999999995</v>
      </c>
      <c r="J465" s="16">
        <v>-75</v>
      </c>
      <c r="K465" s="16">
        <v>-75.03</v>
      </c>
      <c r="L465" s="16">
        <v>-75</v>
      </c>
    </row>
    <row r="467" spans="1:13" ht="15.75" thickBot="1" x14ac:dyDescent="0.3">
      <c r="C467" t="s">
        <v>184</v>
      </c>
      <c r="F467" s="17">
        <f t="shared" ref="F467:L467" si="17">+SUM(F127:F465)</f>
        <v>-514728805.3900004</v>
      </c>
      <c r="G467" s="17">
        <f t="shared" si="17"/>
        <v>-164941388.43000007</v>
      </c>
      <c r="H467" s="17">
        <f t="shared" si="17"/>
        <v>-131727159.12999994</v>
      </c>
      <c r="I467" s="17">
        <f t="shared" si="17"/>
        <v>-90495630.409999952</v>
      </c>
      <c r="J467" s="17">
        <f t="shared" si="17"/>
        <v>-49477085.159999974</v>
      </c>
      <c r="K467" s="17">
        <f t="shared" si="17"/>
        <v>-37891711.609999999</v>
      </c>
      <c r="L467" s="17">
        <f t="shared" si="17"/>
        <v>-40195830.650000021</v>
      </c>
    </row>
    <row r="468" spans="1:13" ht="13.5" thickTop="1" x14ac:dyDescent="0.2">
      <c r="F468" s="10"/>
      <c r="G468" s="10"/>
      <c r="H468" s="10"/>
      <c r="I468" s="10"/>
      <c r="J468" s="10"/>
      <c r="K468" s="10"/>
      <c r="L468" s="10"/>
    </row>
    <row r="469" spans="1:13" x14ac:dyDescent="0.2">
      <c r="A469" s="8" t="s">
        <v>185</v>
      </c>
    </row>
    <row r="470" spans="1:13" x14ac:dyDescent="0.2">
      <c r="A470" s="8"/>
    </row>
    <row r="471" spans="1:13" ht="15" x14ac:dyDescent="0.25">
      <c r="A471" s="14" t="s">
        <v>18</v>
      </c>
      <c r="B471" s="14" t="s">
        <v>186</v>
      </c>
      <c r="C471" s="14" t="s">
        <v>187</v>
      </c>
      <c r="D471" s="14" t="s">
        <v>21</v>
      </c>
      <c r="E471" s="14" t="s">
        <v>22</v>
      </c>
      <c r="F471" s="11">
        <f>+SUM(G471:L471)</f>
        <v>187</v>
      </c>
      <c r="G471" s="11">
        <v>34</v>
      </c>
      <c r="H471" s="11">
        <v>28</v>
      </c>
      <c r="I471" s="11">
        <v>38</v>
      </c>
      <c r="J471" s="11">
        <v>36</v>
      </c>
      <c r="K471" s="11">
        <v>30</v>
      </c>
      <c r="L471" s="11">
        <v>21</v>
      </c>
      <c r="M471" s="11">
        <f>+ROUND(F471/6,0)</f>
        <v>31</v>
      </c>
    </row>
    <row r="472" spans="1:13" ht="15" x14ac:dyDescent="0.25">
      <c r="A472" s="14"/>
      <c r="B472" s="14"/>
      <c r="C472" s="14"/>
      <c r="D472" s="14"/>
      <c r="E472" s="14"/>
      <c r="F472" s="11"/>
      <c r="G472" s="11"/>
      <c r="H472" s="11"/>
      <c r="I472" s="11"/>
      <c r="J472" s="11"/>
      <c r="K472" s="11"/>
      <c r="L472" s="11"/>
      <c r="M472" s="11"/>
    </row>
    <row r="473" spans="1:13" ht="15" x14ac:dyDescent="0.25">
      <c r="A473" s="14" t="s">
        <v>25</v>
      </c>
      <c r="B473" s="14" t="s">
        <v>188</v>
      </c>
      <c r="C473" s="14" t="s">
        <v>189</v>
      </c>
      <c r="D473" s="14" t="s">
        <v>30</v>
      </c>
      <c r="E473" s="14" t="s">
        <v>31</v>
      </c>
      <c r="F473" s="11">
        <f t="shared" ref="F473:F509" si="18">+SUM(G473:L473)</f>
        <v>1202862</v>
      </c>
      <c r="G473" s="11">
        <v>200976</v>
      </c>
      <c r="H473" s="11">
        <v>201150</v>
      </c>
      <c r="I473" s="11">
        <v>201047</v>
      </c>
      <c r="J473" s="11">
        <v>200316</v>
      </c>
      <c r="K473" s="11">
        <v>199885</v>
      </c>
      <c r="L473" s="11">
        <v>199488</v>
      </c>
      <c r="M473" s="11">
        <f>+ROUND(F473/6,0)</f>
        <v>200477</v>
      </c>
    </row>
    <row r="474" spans="1:13" ht="15" x14ac:dyDescent="0.25">
      <c r="A474" s="14" t="s">
        <v>25</v>
      </c>
      <c r="B474" s="14" t="s">
        <v>188</v>
      </c>
      <c r="C474" s="14" t="s">
        <v>189</v>
      </c>
      <c r="D474" s="14" t="s">
        <v>32</v>
      </c>
      <c r="E474" s="14" t="s">
        <v>31</v>
      </c>
      <c r="F474" s="11">
        <f t="shared" si="18"/>
        <v>1793618</v>
      </c>
      <c r="G474" s="11">
        <v>299440</v>
      </c>
      <c r="H474" s="11">
        <v>299590</v>
      </c>
      <c r="I474" s="11">
        <v>299425</v>
      </c>
      <c r="J474" s="11">
        <v>298725</v>
      </c>
      <c r="K474" s="11">
        <v>298349</v>
      </c>
      <c r="L474" s="11">
        <v>298089</v>
      </c>
      <c r="M474" s="11">
        <f>+ROUND(F474/6,0)</f>
        <v>298936</v>
      </c>
    </row>
    <row r="475" spans="1:13" ht="15" x14ac:dyDescent="0.25">
      <c r="A475" s="14" t="s">
        <v>25</v>
      </c>
      <c r="B475" s="14" t="s">
        <v>190</v>
      </c>
      <c r="C475" s="14" t="s">
        <v>191</v>
      </c>
      <c r="D475" s="14" t="s">
        <v>30</v>
      </c>
      <c r="E475" s="14" t="s">
        <v>31</v>
      </c>
      <c r="F475" s="11">
        <f t="shared" si="18"/>
        <v>1281</v>
      </c>
      <c r="G475" s="11">
        <v>189</v>
      </c>
      <c r="H475" s="11">
        <v>199</v>
      </c>
      <c r="I475" s="11">
        <v>206</v>
      </c>
      <c r="J475" s="11">
        <v>207</v>
      </c>
      <c r="K475" s="11">
        <v>217</v>
      </c>
      <c r="L475" s="11">
        <v>263</v>
      </c>
      <c r="M475" s="18">
        <f>+ROUND(F475/6,0)-1</f>
        <v>213</v>
      </c>
    </row>
    <row r="476" spans="1:13" ht="15" x14ac:dyDescent="0.25">
      <c r="A476" s="14" t="s">
        <v>25</v>
      </c>
      <c r="B476" s="14" t="s">
        <v>190</v>
      </c>
      <c r="C476" s="14" t="s">
        <v>191</v>
      </c>
      <c r="D476" s="14" t="s">
        <v>37</v>
      </c>
      <c r="E476" s="14" t="s">
        <v>31</v>
      </c>
      <c r="F476" s="11">
        <f t="shared" si="18"/>
        <v>109957</v>
      </c>
      <c r="G476" s="11">
        <v>18443</v>
      </c>
      <c r="H476" s="11">
        <v>18441</v>
      </c>
      <c r="I476" s="11">
        <v>18403</v>
      </c>
      <c r="J476" s="11">
        <v>18278</v>
      </c>
      <c r="K476" s="11">
        <v>18235</v>
      </c>
      <c r="L476" s="11">
        <v>18157</v>
      </c>
      <c r="M476" s="11">
        <f t="shared" ref="M476:M483" si="19">+ROUND(F476/6,0)</f>
        <v>18326</v>
      </c>
    </row>
    <row r="477" spans="1:13" ht="15" x14ac:dyDescent="0.25">
      <c r="A477" s="14" t="s">
        <v>25</v>
      </c>
      <c r="B477" s="14" t="s">
        <v>190</v>
      </c>
      <c r="C477" s="14" t="s">
        <v>191</v>
      </c>
      <c r="D477" s="14" t="s">
        <v>38</v>
      </c>
      <c r="E477" s="14" t="s">
        <v>31</v>
      </c>
      <c r="F477" s="11">
        <f t="shared" si="18"/>
        <v>54</v>
      </c>
      <c r="G477" s="11">
        <v>8</v>
      </c>
      <c r="H477" s="11">
        <v>8</v>
      </c>
      <c r="I477" s="11">
        <v>9</v>
      </c>
      <c r="J477" s="11">
        <v>9</v>
      </c>
      <c r="K477" s="11">
        <v>10</v>
      </c>
      <c r="L477" s="11">
        <v>10</v>
      </c>
      <c r="M477" s="11">
        <f t="shared" si="19"/>
        <v>9</v>
      </c>
    </row>
    <row r="478" spans="1:13" ht="15" x14ac:dyDescent="0.25">
      <c r="A478" s="14" t="s">
        <v>25</v>
      </c>
      <c r="B478" s="14" t="s">
        <v>190</v>
      </c>
      <c r="C478" s="14" t="s">
        <v>191</v>
      </c>
      <c r="D478" s="14" t="s">
        <v>39</v>
      </c>
      <c r="E478" s="14" t="s">
        <v>31</v>
      </c>
      <c r="F478" s="11">
        <f t="shared" si="18"/>
        <v>6770</v>
      </c>
      <c r="G478" s="11">
        <v>1133</v>
      </c>
      <c r="H478" s="11">
        <v>1131</v>
      </c>
      <c r="I478" s="11">
        <v>1132</v>
      </c>
      <c r="J478" s="11">
        <v>1131</v>
      </c>
      <c r="K478" s="11">
        <v>1122</v>
      </c>
      <c r="L478" s="11">
        <v>1121</v>
      </c>
      <c r="M478" s="11">
        <f t="shared" si="19"/>
        <v>1128</v>
      </c>
    </row>
    <row r="479" spans="1:13" ht="15" x14ac:dyDescent="0.25">
      <c r="A479" s="14" t="s">
        <v>25</v>
      </c>
      <c r="B479" s="14" t="s">
        <v>190</v>
      </c>
      <c r="C479" s="14" t="s">
        <v>191</v>
      </c>
      <c r="D479" s="14" t="s">
        <v>40</v>
      </c>
      <c r="E479" s="14" t="s">
        <v>31</v>
      </c>
      <c r="F479" s="11">
        <f t="shared" si="18"/>
        <v>425</v>
      </c>
      <c r="G479" s="11">
        <v>76</v>
      </c>
      <c r="H479" s="11">
        <v>72</v>
      </c>
      <c r="I479" s="11">
        <v>71</v>
      </c>
      <c r="J479" s="11">
        <v>69</v>
      </c>
      <c r="K479" s="11">
        <v>69</v>
      </c>
      <c r="L479" s="11">
        <v>68</v>
      </c>
      <c r="M479" s="11">
        <f t="shared" si="19"/>
        <v>71</v>
      </c>
    </row>
    <row r="480" spans="1:13" ht="15" x14ac:dyDescent="0.25">
      <c r="A480" s="14" t="s">
        <v>25</v>
      </c>
      <c r="B480" s="14" t="s">
        <v>190</v>
      </c>
      <c r="C480" s="14" t="s">
        <v>191</v>
      </c>
      <c r="D480" s="14" t="s">
        <v>32</v>
      </c>
      <c r="E480" s="14" t="s">
        <v>31</v>
      </c>
      <c r="F480" s="11">
        <f t="shared" si="18"/>
        <v>179382</v>
      </c>
      <c r="G480" s="11">
        <v>30106</v>
      </c>
      <c r="H480" s="11">
        <v>30065</v>
      </c>
      <c r="I480" s="11">
        <v>29991</v>
      </c>
      <c r="J480" s="11">
        <v>29829</v>
      </c>
      <c r="K480" s="11">
        <v>29744</v>
      </c>
      <c r="L480" s="11">
        <v>29647</v>
      </c>
      <c r="M480" s="11">
        <f t="shared" si="19"/>
        <v>29897</v>
      </c>
    </row>
    <row r="481" spans="1:13" ht="15" x14ac:dyDescent="0.25">
      <c r="A481" s="14" t="s">
        <v>25</v>
      </c>
      <c r="B481" s="14" t="s">
        <v>192</v>
      </c>
      <c r="C481" s="14" t="s">
        <v>193</v>
      </c>
      <c r="D481" s="14" t="s">
        <v>37</v>
      </c>
      <c r="E481" s="14" t="s">
        <v>31</v>
      </c>
      <c r="F481" s="11">
        <f t="shared" si="18"/>
        <v>323</v>
      </c>
      <c r="G481" s="11">
        <v>52</v>
      </c>
      <c r="H481" s="11">
        <v>53</v>
      </c>
      <c r="I481" s="11">
        <v>53</v>
      </c>
      <c r="J481" s="11">
        <v>53</v>
      </c>
      <c r="K481" s="11">
        <v>56</v>
      </c>
      <c r="L481" s="11">
        <v>56</v>
      </c>
      <c r="M481" s="11">
        <f t="shared" si="19"/>
        <v>54</v>
      </c>
    </row>
    <row r="482" spans="1:13" ht="15" x14ac:dyDescent="0.25">
      <c r="A482" s="14" t="s">
        <v>25</v>
      </c>
      <c r="B482" s="14" t="s">
        <v>192</v>
      </c>
      <c r="C482" s="14" t="s">
        <v>193</v>
      </c>
      <c r="D482" s="14" t="s">
        <v>38</v>
      </c>
      <c r="E482" s="14" t="s">
        <v>31</v>
      </c>
      <c r="F482" s="11">
        <f t="shared" si="18"/>
        <v>6</v>
      </c>
      <c r="G482" s="11">
        <v>1</v>
      </c>
      <c r="H482" s="11">
        <v>1</v>
      </c>
      <c r="I482" s="11">
        <v>1</v>
      </c>
      <c r="J482" s="11">
        <v>1</v>
      </c>
      <c r="K482" s="11">
        <v>1</v>
      </c>
      <c r="L482" s="11">
        <v>1</v>
      </c>
      <c r="M482" s="11">
        <f t="shared" si="19"/>
        <v>1</v>
      </c>
    </row>
    <row r="483" spans="1:13" ht="15" x14ac:dyDescent="0.25">
      <c r="A483" s="14" t="s">
        <v>25</v>
      </c>
      <c r="B483" s="14" t="s">
        <v>192</v>
      </c>
      <c r="C483" s="14" t="s">
        <v>193</v>
      </c>
      <c r="D483" s="14" t="s">
        <v>45</v>
      </c>
      <c r="E483" s="14" t="s">
        <v>31</v>
      </c>
      <c r="F483" s="11">
        <f t="shared" si="18"/>
        <v>24</v>
      </c>
      <c r="G483" s="11">
        <v>4</v>
      </c>
      <c r="H483" s="11">
        <v>4</v>
      </c>
      <c r="I483" s="11">
        <v>4</v>
      </c>
      <c r="J483" s="11">
        <v>4</v>
      </c>
      <c r="K483" s="11">
        <v>4</v>
      </c>
      <c r="L483" s="11">
        <v>4</v>
      </c>
      <c r="M483" s="11">
        <f t="shared" si="19"/>
        <v>4</v>
      </c>
    </row>
    <row r="484" spans="1:13" ht="15" x14ac:dyDescent="0.25">
      <c r="A484" s="14" t="s">
        <v>25</v>
      </c>
      <c r="B484" s="14" t="s">
        <v>192</v>
      </c>
      <c r="C484" s="14" t="s">
        <v>193</v>
      </c>
      <c r="D484" s="14" t="s">
        <v>39</v>
      </c>
      <c r="E484" s="14" t="s">
        <v>31</v>
      </c>
      <c r="F484" s="11">
        <f t="shared" si="18"/>
        <v>1287</v>
      </c>
      <c r="G484" s="11">
        <v>218</v>
      </c>
      <c r="H484" s="11">
        <v>219</v>
      </c>
      <c r="I484" s="11">
        <v>217</v>
      </c>
      <c r="J484" s="11">
        <v>215</v>
      </c>
      <c r="K484" s="11">
        <v>210</v>
      </c>
      <c r="L484" s="11">
        <v>208</v>
      </c>
      <c r="M484" s="18">
        <f>+ROUND(F484/6,0)-1</f>
        <v>214</v>
      </c>
    </row>
    <row r="485" spans="1:13" ht="15" x14ac:dyDescent="0.25">
      <c r="A485" s="14" t="s">
        <v>25</v>
      </c>
      <c r="B485" s="14" t="s">
        <v>192</v>
      </c>
      <c r="C485" s="14" t="s">
        <v>193</v>
      </c>
      <c r="D485" s="14" t="s">
        <v>40</v>
      </c>
      <c r="E485" s="14" t="s">
        <v>31</v>
      </c>
      <c r="F485" s="11">
        <f t="shared" si="18"/>
        <v>30</v>
      </c>
      <c r="G485" s="11">
        <v>5</v>
      </c>
      <c r="H485" s="11">
        <v>5</v>
      </c>
      <c r="I485" s="11">
        <v>5</v>
      </c>
      <c r="J485" s="11">
        <v>5</v>
      </c>
      <c r="K485" s="11">
        <v>5</v>
      </c>
      <c r="L485" s="11">
        <v>5</v>
      </c>
      <c r="M485" s="11">
        <f>+ROUND(F485/6,0)</f>
        <v>5</v>
      </c>
    </row>
    <row r="486" spans="1:13" ht="15" x14ac:dyDescent="0.25">
      <c r="A486" s="14" t="s">
        <v>25</v>
      </c>
      <c r="B486" s="14" t="s">
        <v>192</v>
      </c>
      <c r="C486" s="14" t="s">
        <v>193</v>
      </c>
      <c r="D486" s="14" t="s">
        <v>32</v>
      </c>
      <c r="E486" s="14" t="s">
        <v>31</v>
      </c>
      <c r="F486" s="11">
        <f t="shared" si="18"/>
        <v>1719</v>
      </c>
      <c r="G486" s="11">
        <v>292</v>
      </c>
      <c r="H486" s="11">
        <v>291</v>
      </c>
      <c r="I486" s="11">
        <v>288</v>
      </c>
      <c r="J486" s="11">
        <v>284</v>
      </c>
      <c r="K486" s="11">
        <v>283</v>
      </c>
      <c r="L486" s="11">
        <v>281</v>
      </c>
      <c r="M486" s="18">
        <f>+ROUND(F486/6,0)-1</f>
        <v>286</v>
      </c>
    </row>
    <row r="487" spans="1:13" ht="15" x14ac:dyDescent="0.25">
      <c r="A487" s="14" t="s">
        <v>25</v>
      </c>
      <c r="B487" s="14" t="s">
        <v>194</v>
      </c>
      <c r="C487" s="14" t="s">
        <v>195</v>
      </c>
      <c r="D487" s="14" t="s">
        <v>37</v>
      </c>
      <c r="E487" s="14" t="s">
        <v>31</v>
      </c>
      <c r="F487" s="11">
        <f t="shared" si="18"/>
        <v>72</v>
      </c>
      <c r="G487" s="11">
        <v>12</v>
      </c>
      <c r="H487" s="11">
        <v>12</v>
      </c>
      <c r="I487" s="11">
        <v>12</v>
      </c>
      <c r="J487" s="11">
        <v>12</v>
      </c>
      <c r="K487" s="11">
        <v>12</v>
      </c>
      <c r="L487" s="11">
        <v>12</v>
      </c>
      <c r="M487" s="11">
        <f t="shared" ref="M487:M500" si="20">+ROUND(F487/6,0)</f>
        <v>12</v>
      </c>
    </row>
    <row r="488" spans="1:13" ht="15" x14ac:dyDescent="0.25">
      <c r="A488" s="14" t="s">
        <v>25</v>
      </c>
      <c r="B488" s="14" t="s">
        <v>194</v>
      </c>
      <c r="C488" s="14" t="s">
        <v>195</v>
      </c>
      <c r="D488" s="14" t="s">
        <v>39</v>
      </c>
      <c r="E488" s="14" t="s">
        <v>31</v>
      </c>
      <c r="F488" s="11">
        <f t="shared" si="18"/>
        <v>24</v>
      </c>
      <c r="G488" s="11">
        <v>4</v>
      </c>
      <c r="H488" s="11">
        <v>4</v>
      </c>
      <c r="I488" s="11">
        <v>4</v>
      </c>
      <c r="J488" s="11">
        <v>4</v>
      </c>
      <c r="K488" s="11">
        <v>4</v>
      </c>
      <c r="L488" s="11">
        <v>4</v>
      </c>
      <c r="M488" s="11">
        <f t="shared" si="20"/>
        <v>4</v>
      </c>
    </row>
    <row r="489" spans="1:13" ht="15" x14ac:dyDescent="0.25">
      <c r="A489" s="14" t="s">
        <v>25</v>
      </c>
      <c r="B489" s="14" t="s">
        <v>194</v>
      </c>
      <c r="C489" s="14" t="s">
        <v>195</v>
      </c>
      <c r="D489" s="14" t="s">
        <v>32</v>
      </c>
      <c r="E489" s="14" t="s">
        <v>31</v>
      </c>
      <c r="F489" s="11">
        <f t="shared" si="18"/>
        <v>184</v>
      </c>
      <c r="G489" s="11">
        <v>30</v>
      </c>
      <c r="H489" s="11">
        <v>30</v>
      </c>
      <c r="I489" s="11">
        <v>30</v>
      </c>
      <c r="J489" s="11">
        <v>30</v>
      </c>
      <c r="K489" s="11">
        <v>32</v>
      </c>
      <c r="L489" s="11">
        <v>32</v>
      </c>
      <c r="M489" s="11">
        <f t="shared" si="20"/>
        <v>31</v>
      </c>
    </row>
    <row r="490" spans="1:13" ht="15" x14ac:dyDescent="0.25">
      <c r="A490" s="14" t="s">
        <v>25</v>
      </c>
      <c r="B490" s="14" t="s">
        <v>196</v>
      </c>
      <c r="C490" s="14" t="s">
        <v>197</v>
      </c>
      <c r="D490" s="14" t="s">
        <v>21</v>
      </c>
      <c r="E490" s="14" t="s">
        <v>22</v>
      </c>
      <c r="F490" s="11">
        <f t="shared" si="18"/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f t="shared" si="20"/>
        <v>0</v>
      </c>
    </row>
    <row r="491" spans="1:13" ht="15" x14ac:dyDescent="0.25">
      <c r="A491" s="14" t="s">
        <v>25</v>
      </c>
      <c r="B491" s="14" t="s">
        <v>196</v>
      </c>
      <c r="C491" s="14" t="s">
        <v>197</v>
      </c>
      <c r="D491" s="14" t="s">
        <v>52</v>
      </c>
      <c r="E491" s="14" t="s">
        <v>31</v>
      </c>
      <c r="F491" s="11">
        <f t="shared" si="18"/>
        <v>12</v>
      </c>
      <c r="G491" s="11">
        <v>2</v>
      </c>
      <c r="H491" s="11">
        <v>2</v>
      </c>
      <c r="I491" s="11">
        <v>2</v>
      </c>
      <c r="J491" s="11">
        <v>2</v>
      </c>
      <c r="K491" s="11">
        <v>2</v>
      </c>
      <c r="L491" s="11">
        <v>2</v>
      </c>
      <c r="M491" s="11">
        <f t="shared" si="20"/>
        <v>2</v>
      </c>
    </row>
    <row r="492" spans="1:13" ht="15" x14ac:dyDescent="0.25">
      <c r="A492" s="14" t="s">
        <v>25</v>
      </c>
      <c r="B492" s="14" t="s">
        <v>196</v>
      </c>
      <c r="C492" s="14" t="s">
        <v>197</v>
      </c>
      <c r="D492" s="14" t="s">
        <v>111</v>
      </c>
      <c r="E492" s="14" t="s">
        <v>31</v>
      </c>
      <c r="F492" s="11">
        <f t="shared" si="18"/>
        <v>6</v>
      </c>
      <c r="G492" s="11">
        <v>1</v>
      </c>
      <c r="H492" s="11">
        <v>1</v>
      </c>
      <c r="I492" s="11">
        <v>1</v>
      </c>
      <c r="J492" s="11">
        <v>1</v>
      </c>
      <c r="K492" s="11">
        <v>1</v>
      </c>
      <c r="L492" s="11">
        <v>1</v>
      </c>
      <c r="M492" s="11">
        <f t="shared" si="20"/>
        <v>1</v>
      </c>
    </row>
    <row r="493" spans="1:13" ht="15" x14ac:dyDescent="0.25">
      <c r="A493" s="14" t="s">
        <v>25</v>
      </c>
      <c r="B493" s="14" t="s">
        <v>196</v>
      </c>
      <c r="C493" s="14" t="s">
        <v>197</v>
      </c>
      <c r="D493" s="14" t="s">
        <v>53</v>
      </c>
      <c r="E493" s="14" t="s">
        <v>31</v>
      </c>
      <c r="F493" s="11">
        <f t="shared" si="18"/>
        <v>30</v>
      </c>
      <c r="G493" s="11">
        <v>5</v>
      </c>
      <c r="H493" s="11">
        <v>5</v>
      </c>
      <c r="I493" s="11">
        <v>5</v>
      </c>
      <c r="J493" s="11">
        <v>5</v>
      </c>
      <c r="K493" s="11">
        <v>5</v>
      </c>
      <c r="L493" s="11">
        <v>5</v>
      </c>
      <c r="M493" s="11">
        <f t="shared" si="20"/>
        <v>5</v>
      </c>
    </row>
    <row r="494" spans="1:13" ht="15" x14ac:dyDescent="0.25">
      <c r="A494" s="14" t="s">
        <v>25</v>
      </c>
      <c r="B494" s="14" t="s">
        <v>198</v>
      </c>
      <c r="C494" s="14" t="s">
        <v>199</v>
      </c>
      <c r="D494" s="14" t="s">
        <v>21</v>
      </c>
      <c r="E494" s="14" t="s">
        <v>22</v>
      </c>
      <c r="F494" s="11">
        <f t="shared" si="18"/>
        <v>-2</v>
      </c>
      <c r="G494" s="11">
        <v>2</v>
      </c>
      <c r="H494" s="11">
        <v>-1</v>
      </c>
      <c r="I494" s="11">
        <v>0</v>
      </c>
      <c r="J494" s="11">
        <v>0</v>
      </c>
      <c r="K494" s="11">
        <v>-3</v>
      </c>
      <c r="L494" s="11">
        <v>0</v>
      </c>
      <c r="M494" s="11">
        <f t="shared" si="20"/>
        <v>0</v>
      </c>
    </row>
    <row r="495" spans="1:13" ht="15" x14ac:dyDescent="0.25">
      <c r="A495" s="14" t="s">
        <v>25</v>
      </c>
      <c r="B495" s="14" t="s">
        <v>198</v>
      </c>
      <c r="C495" s="14" t="s">
        <v>199</v>
      </c>
      <c r="D495" s="14" t="s">
        <v>56</v>
      </c>
      <c r="E495" s="14" t="s">
        <v>31</v>
      </c>
      <c r="F495" s="11">
        <f t="shared" si="18"/>
        <v>1518</v>
      </c>
      <c r="G495" s="11">
        <v>248</v>
      </c>
      <c r="H495" s="11">
        <v>253</v>
      </c>
      <c r="I495" s="11">
        <v>253</v>
      </c>
      <c r="J495" s="11">
        <v>254</v>
      </c>
      <c r="K495" s="11">
        <v>255</v>
      </c>
      <c r="L495" s="11">
        <v>255</v>
      </c>
      <c r="M495" s="11">
        <f t="shared" si="20"/>
        <v>253</v>
      </c>
    </row>
    <row r="496" spans="1:13" ht="15" x14ac:dyDescent="0.25">
      <c r="A496" s="14" t="s">
        <v>25</v>
      </c>
      <c r="B496" s="14" t="s">
        <v>198</v>
      </c>
      <c r="C496" s="14" t="s">
        <v>199</v>
      </c>
      <c r="D496" s="14" t="s">
        <v>52</v>
      </c>
      <c r="E496" s="14" t="s">
        <v>31</v>
      </c>
      <c r="F496" s="11">
        <f t="shared" si="18"/>
        <v>658</v>
      </c>
      <c r="G496" s="11">
        <v>110</v>
      </c>
      <c r="H496" s="11">
        <v>110</v>
      </c>
      <c r="I496" s="11">
        <v>110</v>
      </c>
      <c r="J496" s="11">
        <v>110</v>
      </c>
      <c r="K496" s="11">
        <v>109</v>
      </c>
      <c r="L496" s="11">
        <v>109</v>
      </c>
      <c r="M496" s="11">
        <f t="shared" si="20"/>
        <v>110</v>
      </c>
    </row>
    <row r="497" spans="1:13" ht="15" x14ac:dyDescent="0.25">
      <c r="A497" s="14" t="s">
        <v>25</v>
      </c>
      <c r="B497" s="14" t="s">
        <v>198</v>
      </c>
      <c r="C497" s="14" t="s">
        <v>199</v>
      </c>
      <c r="D497" s="14" t="s">
        <v>57</v>
      </c>
      <c r="E497" s="14" t="s">
        <v>31</v>
      </c>
      <c r="F497" s="11">
        <f t="shared" si="18"/>
        <v>24</v>
      </c>
      <c r="G497" s="11">
        <v>4</v>
      </c>
      <c r="H497" s="11">
        <v>4</v>
      </c>
      <c r="I497" s="11">
        <v>4</v>
      </c>
      <c r="J497" s="11">
        <v>4</v>
      </c>
      <c r="K497" s="11">
        <v>4</v>
      </c>
      <c r="L497" s="11">
        <v>4</v>
      </c>
      <c r="M497" s="11">
        <f t="shared" si="20"/>
        <v>4</v>
      </c>
    </row>
    <row r="498" spans="1:13" ht="15" x14ac:dyDescent="0.25">
      <c r="A498" s="14" t="s">
        <v>25</v>
      </c>
      <c r="B498" s="14" t="s">
        <v>198</v>
      </c>
      <c r="C498" s="14" t="s">
        <v>199</v>
      </c>
      <c r="D498" s="14" t="s">
        <v>58</v>
      </c>
      <c r="E498" s="14" t="s">
        <v>31</v>
      </c>
      <c r="F498" s="11">
        <f t="shared" si="18"/>
        <v>154</v>
      </c>
      <c r="G498" s="11">
        <v>26</v>
      </c>
      <c r="H498" s="11">
        <v>26</v>
      </c>
      <c r="I498" s="11">
        <v>26</v>
      </c>
      <c r="J498" s="11">
        <v>26</v>
      </c>
      <c r="K498" s="11">
        <v>25</v>
      </c>
      <c r="L498" s="11">
        <v>25</v>
      </c>
      <c r="M498" s="11">
        <f t="shared" si="20"/>
        <v>26</v>
      </c>
    </row>
    <row r="499" spans="1:13" ht="15" x14ac:dyDescent="0.25">
      <c r="A499" s="14" t="s">
        <v>25</v>
      </c>
      <c r="B499" s="14" t="s">
        <v>198</v>
      </c>
      <c r="C499" s="14" t="s">
        <v>199</v>
      </c>
      <c r="D499" s="14" t="s">
        <v>59</v>
      </c>
      <c r="E499" s="14" t="s">
        <v>31</v>
      </c>
      <c r="F499" s="11">
        <f t="shared" si="18"/>
        <v>72</v>
      </c>
      <c r="G499" s="11">
        <v>12</v>
      </c>
      <c r="H499" s="11">
        <v>12</v>
      </c>
      <c r="I499" s="11">
        <v>12</v>
      </c>
      <c r="J499" s="11">
        <v>12</v>
      </c>
      <c r="K499" s="11">
        <v>12</v>
      </c>
      <c r="L499" s="11">
        <v>12</v>
      </c>
      <c r="M499" s="11">
        <f t="shared" si="20"/>
        <v>12</v>
      </c>
    </row>
    <row r="500" spans="1:13" ht="15" x14ac:dyDescent="0.25">
      <c r="A500" s="14" t="s">
        <v>25</v>
      </c>
      <c r="B500" s="14" t="s">
        <v>198</v>
      </c>
      <c r="C500" s="14" t="s">
        <v>199</v>
      </c>
      <c r="D500" s="14" t="s">
        <v>60</v>
      </c>
      <c r="E500" s="14" t="s">
        <v>31</v>
      </c>
      <c r="F500" s="11">
        <f t="shared" si="18"/>
        <v>54</v>
      </c>
      <c r="G500" s="11">
        <v>9</v>
      </c>
      <c r="H500" s="11">
        <v>9</v>
      </c>
      <c r="I500" s="11">
        <v>9</v>
      </c>
      <c r="J500" s="11">
        <v>9</v>
      </c>
      <c r="K500" s="11">
        <v>9</v>
      </c>
      <c r="L500" s="11">
        <v>9</v>
      </c>
      <c r="M500" s="11">
        <f t="shared" si="20"/>
        <v>9</v>
      </c>
    </row>
    <row r="501" spans="1:13" ht="15" x14ac:dyDescent="0.25">
      <c r="A501" s="14" t="s">
        <v>25</v>
      </c>
      <c r="B501" s="14" t="s">
        <v>198</v>
      </c>
      <c r="C501" s="14" t="s">
        <v>199</v>
      </c>
      <c r="D501" s="14" t="s">
        <v>112</v>
      </c>
      <c r="E501" s="14" t="s">
        <v>31</v>
      </c>
      <c r="F501" s="11">
        <f t="shared" si="18"/>
        <v>147</v>
      </c>
      <c r="G501" s="11">
        <v>24</v>
      </c>
      <c r="H501" s="11">
        <v>24</v>
      </c>
      <c r="I501" s="11">
        <v>24</v>
      </c>
      <c r="J501" s="11">
        <v>25</v>
      </c>
      <c r="K501" s="11">
        <v>25</v>
      </c>
      <c r="L501" s="11">
        <v>25</v>
      </c>
      <c r="M501" s="18">
        <f>+ROUND(F501/6,0)-1</f>
        <v>24</v>
      </c>
    </row>
    <row r="502" spans="1:13" ht="15" x14ac:dyDescent="0.25">
      <c r="A502" s="14" t="s">
        <v>25</v>
      </c>
      <c r="B502" s="14" t="s">
        <v>198</v>
      </c>
      <c r="C502" s="14" t="s">
        <v>199</v>
      </c>
      <c r="D502" s="14" t="s">
        <v>61</v>
      </c>
      <c r="E502" s="14" t="s">
        <v>31</v>
      </c>
      <c r="F502" s="11">
        <f t="shared" si="18"/>
        <v>6</v>
      </c>
      <c r="G502" s="11">
        <v>1</v>
      </c>
      <c r="H502" s="11">
        <v>1</v>
      </c>
      <c r="I502" s="11">
        <v>1</v>
      </c>
      <c r="J502" s="11">
        <v>1</v>
      </c>
      <c r="K502" s="11">
        <v>1</v>
      </c>
      <c r="L502" s="11">
        <v>1</v>
      </c>
      <c r="M502" s="11">
        <f>+ROUND(F502/6,0)</f>
        <v>1</v>
      </c>
    </row>
    <row r="503" spans="1:13" ht="15" x14ac:dyDescent="0.25">
      <c r="A503" s="14" t="s">
        <v>25</v>
      </c>
      <c r="B503" s="14" t="s">
        <v>198</v>
      </c>
      <c r="C503" s="14" t="s">
        <v>199</v>
      </c>
      <c r="D503" s="14" t="s">
        <v>53</v>
      </c>
      <c r="E503" s="14" t="s">
        <v>31</v>
      </c>
      <c r="F503" s="11">
        <f t="shared" si="18"/>
        <v>675</v>
      </c>
      <c r="G503" s="11">
        <v>112</v>
      </c>
      <c r="H503" s="11">
        <v>113</v>
      </c>
      <c r="I503" s="11">
        <v>113</v>
      </c>
      <c r="J503" s="11">
        <v>113</v>
      </c>
      <c r="K503" s="11">
        <v>112</v>
      </c>
      <c r="L503" s="11">
        <v>112</v>
      </c>
      <c r="M503" s="18">
        <f>+ROUND(F503/6,0)-1</f>
        <v>112</v>
      </c>
    </row>
    <row r="504" spans="1:13" ht="15" x14ac:dyDescent="0.25">
      <c r="A504" s="14" t="s">
        <v>25</v>
      </c>
      <c r="B504" s="14" t="s">
        <v>198</v>
      </c>
      <c r="C504" s="14" t="s">
        <v>199</v>
      </c>
      <c r="D504" s="14" t="s">
        <v>62</v>
      </c>
      <c r="E504" s="14" t="s">
        <v>31</v>
      </c>
      <c r="F504" s="11">
        <f t="shared" si="18"/>
        <v>661</v>
      </c>
      <c r="G504" s="11">
        <v>111</v>
      </c>
      <c r="H504" s="11">
        <v>110</v>
      </c>
      <c r="I504" s="11">
        <v>110</v>
      </c>
      <c r="J504" s="11">
        <v>110</v>
      </c>
      <c r="K504" s="11">
        <v>110</v>
      </c>
      <c r="L504" s="11">
        <v>110</v>
      </c>
      <c r="M504" s="11">
        <f t="shared" ref="M504:M509" si="21">+ROUND(F504/6,0)</f>
        <v>110</v>
      </c>
    </row>
    <row r="505" spans="1:13" ht="15" x14ac:dyDescent="0.25">
      <c r="A505" s="14" t="s">
        <v>25</v>
      </c>
      <c r="B505" s="14" t="s">
        <v>198</v>
      </c>
      <c r="C505" s="14" t="s">
        <v>199</v>
      </c>
      <c r="D505" s="14" t="s">
        <v>63</v>
      </c>
      <c r="E505" s="14" t="s">
        <v>31</v>
      </c>
      <c r="F505" s="11">
        <f t="shared" si="18"/>
        <v>1570</v>
      </c>
      <c r="G505" s="11">
        <v>257</v>
      </c>
      <c r="H505" s="11">
        <v>260</v>
      </c>
      <c r="I505" s="11">
        <v>259</v>
      </c>
      <c r="J505" s="11">
        <v>262</v>
      </c>
      <c r="K505" s="11">
        <v>266</v>
      </c>
      <c r="L505" s="11">
        <v>266</v>
      </c>
      <c r="M505" s="11">
        <f t="shared" si="21"/>
        <v>262</v>
      </c>
    </row>
    <row r="506" spans="1:13" ht="15" x14ac:dyDescent="0.25">
      <c r="A506" s="14" t="s">
        <v>25</v>
      </c>
      <c r="B506" s="14" t="s">
        <v>198</v>
      </c>
      <c r="C506" s="14" t="s">
        <v>199</v>
      </c>
      <c r="D506" s="14" t="s">
        <v>64</v>
      </c>
      <c r="E506" s="14" t="s">
        <v>31</v>
      </c>
      <c r="F506" s="11">
        <f t="shared" si="18"/>
        <v>6</v>
      </c>
      <c r="G506" s="11">
        <v>1</v>
      </c>
      <c r="H506" s="11">
        <v>1</v>
      </c>
      <c r="I506" s="11">
        <v>1</v>
      </c>
      <c r="J506" s="11">
        <v>1</v>
      </c>
      <c r="K506" s="11">
        <v>1</v>
      </c>
      <c r="L506" s="11">
        <v>1</v>
      </c>
      <c r="M506" s="11">
        <f t="shared" si="21"/>
        <v>1</v>
      </c>
    </row>
    <row r="507" spans="1:13" ht="15" x14ac:dyDescent="0.25">
      <c r="A507" s="14" t="s">
        <v>25</v>
      </c>
      <c r="B507" s="14" t="s">
        <v>198</v>
      </c>
      <c r="C507" s="14" t="s">
        <v>199</v>
      </c>
      <c r="D507" s="14" t="s">
        <v>65</v>
      </c>
      <c r="E507" s="14" t="s">
        <v>31</v>
      </c>
      <c r="F507" s="11">
        <f t="shared" si="18"/>
        <v>6</v>
      </c>
      <c r="G507" s="11">
        <v>1</v>
      </c>
      <c r="H507" s="11">
        <v>1</v>
      </c>
      <c r="I507" s="11">
        <v>1</v>
      </c>
      <c r="J507" s="11">
        <v>1</v>
      </c>
      <c r="K507" s="11">
        <v>1</v>
      </c>
      <c r="L507" s="11">
        <v>1</v>
      </c>
      <c r="M507" s="11">
        <f t="shared" si="21"/>
        <v>1</v>
      </c>
    </row>
    <row r="508" spans="1:13" ht="15" x14ac:dyDescent="0.25">
      <c r="A508" s="14" t="s">
        <v>25</v>
      </c>
      <c r="B508" s="14" t="s">
        <v>198</v>
      </c>
      <c r="C508" s="14" t="s">
        <v>199</v>
      </c>
      <c r="D508" s="14" t="s">
        <v>66</v>
      </c>
      <c r="E508" s="14" t="s">
        <v>31</v>
      </c>
      <c r="F508" s="11">
        <f t="shared" si="18"/>
        <v>18</v>
      </c>
      <c r="G508" s="11">
        <v>3</v>
      </c>
      <c r="H508" s="11">
        <v>3</v>
      </c>
      <c r="I508" s="11">
        <v>3</v>
      </c>
      <c r="J508" s="11">
        <v>3</v>
      </c>
      <c r="K508" s="11">
        <v>3</v>
      </c>
      <c r="L508" s="11">
        <v>3</v>
      </c>
      <c r="M508" s="11">
        <f t="shared" si="21"/>
        <v>3</v>
      </c>
    </row>
    <row r="509" spans="1:13" ht="15" x14ac:dyDescent="0.25">
      <c r="A509" s="14" t="s">
        <v>25</v>
      </c>
      <c r="B509" s="14" t="s">
        <v>198</v>
      </c>
      <c r="C509" s="14" t="s">
        <v>199</v>
      </c>
      <c r="D509" s="14" t="s">
        <v>67</v>
      </c>
      <c r="E509" s="14" t="s">
        <v>31</v>
      </c>
      <c r="F509" s="11">
        <f t="shared" si="18"/>
        <v>1603</v>
      </c>
      <c r="G509" s="11">
        <v>269</v>
      </c>
      <c r="H509" s="11">
        <v>270</v>
      </c>
      <c r="I509" s="11">
        <v>269</v>
      </c>
      <c r="J509" s="11">
        <v>267</v>
      </c>
      <c r="K509" s="11">
        <v>266</v>
      </c>
      <c r="L509" s="11">
        <v>262</v>
      </c>
      <c r="M509" s="11">
        <f t="shared" si="21"/>
        <v>267</v>
      </c>
    </row>
    <row r="510" spans="1:13" ht="15" x14ac:dyDescent="0.25">
      <c r="A510" s="14"/>
      <c r="B510" s="14"/>
      <c r="C510" s="14"/>
      <c r="D510" s="14"/>
      <c r="E510" s="14"/>
      <c r="F510" s="11"/>
      <c r="G510" s="11"/>
      <c r="H510" s="11"/>
      <c r="I510" s="11"/>
      <c r="J510" s="11"/>
      <c r="K510" s="11"/>
      <c r="L510" s="11"/>
      <c r="M510" s="11"/>
    </row>
    <row r="511" spans="1:13" ht="15" x14ac:dyDescent="0.25">
      <c r="A511" s="14" t="s">
        <v>68</v>
      </c>
      <c r="B511" s="14" t="s">
        <v>188</v>
      </c>
      <c r="C511" s="14" t="s">
        <v>189</v>
      </c>
      <c r="D511" s="14" t="s">
        <v>30</v>
      </c>
      <c r="E511" s="14" t="s">
        <v>31</v>
      </c>
      <c r="F511" s="11">
        <f t="shared" ref="F511:F538" si="22">+SUM(G511:L511)</f>
        <v>181602</v>
      </c>
      <c r="G511" s="11">
        <v>60552</v>
      </c>
      <c r="H511" s="11">
        <v>60557</v>
      </c>
      <c r="I511" s="11">
        <v>60492</v>
      </c>
      <c r="J511" s="12"/>
      <c r="K511" s="11">
        <v>1</v>
      </c>
      <c r="L511" s="12"/>
      <c r="M511" s="11">
        <f t="shared" ref="M511:M527" si="23">+ROUND(F511/6,0)</f>
        <v>30267</v>
      </c>
    </row>
    <row r="512" spans="1:13" ht="15" x14ac:dyDescent="0.25">
      <c r="A512" s="14" t="s">
        <v>68</v>
      </c>
      <c r="B512" s="14" t="s">
        <v>188</v>
      </c>
      <c r="C512" s="14" t="s">
        <v>189</v>
      </c>
      <c r="D512" s="14" t="s">
        <v>69</v>
      </c>
      <c r="E512" s="14" t="s">
        <v>31</v>
      </c>
      <c r="F512" s="11">
        <f t="shared" si="22"/>
        <v>180938</v>
      </c>
      <c r="G512" s="12"/>
      <c r="H512" s="12"/>
      <c r="I512" s="12"/>
      <c r="J512" s="11">
        <v>60393</v>
      </c>
      <c r="K512" s="11">
        <v>60302</v>
      </c>
      <c r="L512" s="11">
        <v>60243</v>
      </c>
      <c r="M512" s="11">
        <f t="shared" si="23"/>
        <v>30156</v>
      </c>
    </row>
    <row r="513" spans="1:13" ht="15" x14ac:dyDescent="0.25">
      <c r="A513" s="14" t="s">
        <v>68</v>
      </c>
      <c r="B513" s="14" t="s">
        <v>188</v>
      </c>
      <c r="C513" s="14" t="s">
        <v>189</v>
      </c>
      <c r="D513" s="14" t="s">
        <v>70</v>
      </c>
      <c r="E513" s="14" t="s">
        <v>31</v>
      </c>
      <c r="F513" s="11">
        <f t="shared" si="22"/>
        <v>4</v>
      </c>
      <c r="G513" s="12"/>
      <c r="H513" s="12"/>
      <c r="I513" s="12"/>
      <c r="J513" s="11">
        <v>4</v>
      </c>
      <c r="K513" s="12"/>
      <c r="L513" s="12"/>
      <c r="M513" s="11">
        <f t="shared" si="23"/>
        <v>1</v>
      </c>
    </row>
    <row r="514" spans="1:13" ht="15" x14ac:dyDescent="0.25">
      <c r="A514" s="14" t="s">
        <v>68</v>
      </c>
      <c r="B514" s="14" t="s">
        <v>190</v>
      </c>
      <c r="C514" s="14" t="s">
        <v>191</v>
      </c>
      <c r="D514" s="14" t="s">
        <v>30</v>
      </c>
      <c r="E514" s="14" t="s">
        <v>31</v>
      </c>
      <c r="F514" s="11">
        <f t="shared" si="22"/>
        <v>154</v>
      </c>
      <c r="G514" s="11">
        <v>50</v>
      </c>
      <c r="H514" s="11">
        <v>52</v>
      </c>
      <c r="I514" s="11">
        <v>52</v>
      </c>
      <c r="J514" s="12"/>
      <c r="K514" s="12"/>
      <c r="L514" s="12"/>
      <c r="M514" s="11">
        <f t="shared" si="23"/>
        <v>26</v>
      </c>
    </row>
    <row r="515" spans="1:13" ht="15" x14ac:dyDescent="0.25">
      <c r="A515" s="14" t="s">
        <v>68</v>
      </c>
      <c r="B515" s="14" t="s">
        <v>190</v>
      </c>
      <c r="C515" s="14" t="s">
        <v>191</v>
      </c>
      <c r="D515" s="14" t="s">
        <v>37</v>
      </c>
      <c r="E515" s="14" t="s">
        <v>31</v>
      </c>
      <c r="F515" s="11">
        <f t="shared" si="22"/>
        <v>15048</v>
      </c>
      <c r="G515" s="11">
        <v>5026</v>
      </c>
      <c r="H515" s="11">
        <v>5017</v>
      </c>
      <c r="I515" s="11">
        <v>5005</v>
      </c>
      <c r="J515" s="12"/>
      <c r="K515" s="12"/>
      <c r="L515" s="12"/>
      <c r="M515" s="11">
        <f t="shared" si="23"/>
        <v>2508</v>
      </c>
    </row>
    <row r="516" spans="1:13" ht="15" x14ac:dyDescent="0.25">
      <c r="A516" s="14" t="s">
        <v>68</v>
      </c>
      <c r="B516" s="14" t="s">
        <v>190</v>
      </c>
      <c r="C516" s="14" t="s">
        <v>191</v>
      </c>
      <c r="D516" s="14" t="s">
        <v>71</v>
      </c>
      <c r="E516" s="14" t="s">
        <v>31</v>
      </c>
      <c r="F516" s="11">
        <f t="shared" si="22"/>
        <v>4</v>
      </c>
      <c r="G516" s="11">
        <v>1</v>
      </c>
      <c r="H516" s="11">
        <v>1</v>
      </c>
      <c r="I516" s="11">
        <v>1</v>
      </c>
      <c r="J516" s="11">
        <v>1</v>
      </c>
      <c r="K516" s="12"/>
      <c r="L516" s="12"/>
      <c r="M516" s="11">
        <f t="shared" si="23"/>
        <v>1</v>
      </c>
    </row>
    <row r="517" spans="1:13" ht="15" x14ac:dyDescent="0.25">
      <c r="A517" s="14" t="s">
        <v>68</v>
      </c>
      <c r="B517" s="14" t="s">
        <v>190</v>
      </c>
      <c r="C517" s="14" t="s">
        <v>191</v>
      </c>
      <c r="D517" s="14" t="s">
        <v>38</v>
      </c>
      <c r="E517" s="14" t="s">
        <v>31</v>
      </c>
      <c r="F517" s="11">
        <f t="shared" si="22"/>
        <v>3</v>
      </c>
      <c r="G517" s="12"/>
      <c r="H517" s="12"/>
      <c r="I517" s="11">
        <v>3</v>
      </c>
      <c r="J517" s="12"/>
      <c r="K517" s="12"/>
      <c r="L517" s="12"/>
      <c r="M517" s="11">
        <f t="shared" si="23"/>
        <v>1</v>
      </c>
    </row>
    <row r="518" spans="1:13" ht="15" x14ac:dyDescent="0.25">
      <c r="A518" s="14" t="s">
        <v>68</v>
      </c>
      <c r="B518" s="14" t="s">
        <v>190</v>
      </c>
      <c r="C518" s="14" t="s">
        <v>191</v>
      </c>
      <c r="D518" s="14" t="s">
        <v>72</v>
      </c>
      <c r="E518" s="14" t="s">
        <v>31</v>
      </c>
      <c r="F518" s="11">
        <f t="shared" si="22"/>
        <v>354</v>
      </c>
      <c r="G518" s="12"/>
      <c r="H518" s="12"/>
      <c r="I518" s="12"/>
      <c r="J518" s="11">
        <v>118</v>
      </c>
      <c r="K518" s="11">
        <v>117</v>
      </c>
      <c r="L518" s="11">
        <v>119</v>
      </c>
      <c r="M518" s="11">
        <f t="shared" si="23"/>
        <v>59</v>
      </c>
    </row>
    <row r="519" spans="1:13" ht="15" x14ac:dyDescent="0.25">
      <c r="A519" s="14" t="s">
        <v>68</v>
      </c>
      <c r="B519" s="14" t="s">
        <v>190</v>
      </c>
      <c r="C519" s="14" t="s">
        <v>191</v>
      </c>
      <c r="D519" s="14" t="s">
        <v>69</v>
      </c>
      <c r="E519" s="14" t="s">
        <v>31</v>
      </c>
      <c r="F519" s="11">
        <f t="shared" si="22"/>
        <v>150</v>
      </c>
      <c r="G519" s="12"/>
      <c r="H519" s="12"/>
      <c r="I519" s="12"/>
      <c r="J519" s="11">
        <v>51</v>
      </c>
      <c r="K519" s="11">
        <v>48</v>
      </c>
      <c r="L519" s="11">
        <v>51</v>
      </c>
      <c r="M519" s="11">
        <f t="shared" si="23"/>
        <v>25</v>
      </c>
    </row>
    <row r="520" spans="1:13" ht="15" x14ac:dyDescent="0.25">
      <c r="A520" s="14" t="s">
        <v>68</v>
      </c>
      <c r="B520" s="14" t="s">
        <v>190</v>
      </c>
      <c r="C520" s="14" t="s">
        <v>191</v>
      </c>
      <c r="D520" s="14" t="s">
        <v>73</v>
      </c>
      <c r="E520" s="14" t="s">
        <v>31</v>
      </c>
      <c r="F520" s="11">
        <f t="shared" si="22"/>
        <v>14460</v>
      </c>
      <c r="G520" s="12"/>
      <c r="H520" s="12"/>
      <c r="I520" s="12"/>
      <c r="J520" s="11">
        <v>4841</v>
      </c>
      <c r="K520" s="11">
        <v>4819</v>
      </c>
      <c r="L520" s="11">
        <v>4800</v>
      </c>
      <c r="M520" s="11">
        <f t="shared" si="23"/>
        <v>2410</v>
      </c>
    </row>
    <row r="521" spans="1:13" ht="15" x14ac:dyDescent="0.25">
      <c r="A521" s="14" t="s">
        <v>68</v>
      </c>
      <c r="B521" s="14" t="s">
        <v>192</v>
      </c>
      <c r="C521" s="14" t="s">
        <v>193</v>
      </c>
      <c r="D521" s="14" t="s">
        <v>37</v>
      </c>
      <c r="E521" s="14" t="s">
        <v>31</v>
      </c>
      <c r="F521" s="11">
        <f t="shared" si="22"/>
        <v>91</v>
      </c>
      <c r="G521" s="11">
        <v>27</v>
      </c>
      <c r="H521" s="11">
        <v>32</v>
      </c>
      <c r="I521" s="11">
        <v>31</v>
      </c>
      <c r="J521" s="11">
        <v>1</v>
      </c>
      <c r="K521" s="12"/>
      <c r="L521" s="12"/>
      <c r="M521" s="11">
        <f t="shared" si="23"/>
        <v>15</v>
      </c>
    </row>
    <row r="522" spans="1:13" ht="15" x14ac:dyDescent="0.25">
      <c r="A522" s="14" t="s">
        <v>68</v>
      </c>
      <c r="B522" s="14" t="s">
        <v>192</v>
      </c>
      <c r="C522" s="14" t="s">
        <v>193</v>
      </c>
      <c r="D522" s="14" t="s">
        <v>38</v>
      </c>
      <c r="E522" s="14" t="s">
        <v>31</v>
      </c>
      <c r="F522" s="11">
        <f t="shared" si="22"/>
        <v>1</v>
      </c>
      <c r="G522" s="12"/>
      <c r="H522" s="12"/>
      <c r="I522" s="11">
        <v>1</v>
      </c>
      <c r="J522" s="12"/>
      <c r="K522" s="12"/>
      <c r="L522" s="12"/>
      <c r="M522" s="11">
        <f t="shared" si="23"/>
        <v>0</v>
      </c>
    </row>
    <row r="523" spans="1:13" ht="15" x14ac:dyDescent="0.25">
      <c r="A523" s="14" t="s">
        <v>68</v>
      </c>
      <c r="B523" s="14" t="s">
        <v>192</v>
      </c>
      <c r="C523" s="14" t="s">
        <v>193</v>
      </c>
      <c r="D523" s="14" t="s">
        <v>74</v>
      </c>
      <c r="E523" s="14" t="s">
        <v>31</v>
      </c>
      <c r="F523" s="11">
        <f t="shared" si="22"/>
        <v>4</v>
      </c>
      <c r="G523" s="12"/>
      <c r="H523" s="12"/>
      <c r="I523" s="12"/>
      <c r="J523" s="12"/>
      <c r="K523" s="11">
        <v>2</v>
      </c>
      <c r="L523" s="11">
        <v>2</v>
      </c>
      <c r="M523" s="11">
        <f t="shared" si="23"/>
        <v>1</v>
      </c>
    </row>
    <row r="524" spans="1:13" ht="15" x14ac:dyDescent="0.25">
      <c r="A524" s="14" t="s">
        <v>68</v>
      </c>
      <c r="B524" s="14" t="s">
        <v>192</v>
      </c>
      <c r="C524" s="14" t="s">
        <v>193</v>
      </c>
      <c r="D524" s="14" t="s">
        <v>72</v>
      </c>
      <c r="E524" s="14" t="s">
        <v>31</v>
      </c>
      <c r="F524" s="11">
        <f t="shared" si="22"/>
        <v>42</v>
      </c>
      <c r="G524" s="12"/>
      <c r="H524" s="12"/>
      <c r="I524" s="12"/>
      <c r="J524" s="11">
        <v>14</v>
      </c>
      <c r="K524" s="11">
        <v>14</v>
      </c>
      <c r="L524" s="11">
        <v>14</v>
      </c>
      <c r="M524" s="11">
        <f t="shared" si="23"/>
        <v>7</v>
      </c>
    </row>
    <row r="525" spans="1:13" ht="15" x14ac:dyDescent="0.25">
      <c r="A525" s="14" t="s">
        <v>68</v>
      </c>
      <c r="B525" s="14" t="s">
        <v>192</v>
      </c>
      <c r="C525" s="14" t="s">
        <v>193</v>
      </c>
      <c r="D525" s="14" t="s">
        <v>73</v>
      </c>
      <c r="E525" s="14" t="s">
        <v>31</v>
      </c>
      <c r="F525" s="11">
        <f t="shared" si="22"/>
        <v>54</v>
      </c>
      <c r="G525" s="12"/>
      <c r="H525" s="12"/>
      <c r="I525" s="12"/>
      <c r="J525" s="11">
        <v>18</v>
      </c>
      <c r="K525" s="11">
        <v>18</v>
      </c>
      <c r="L525" s="11">
        <v>18</v>
      </c>
      <c r="M525" s="11">
        <f t="shared" si="23"/>
        <v>9</v>
      </c>
    </row>
    <row r="526" spans="1:13" ht="15" x14ac:dyDescent="0.25">
      <c r="A526" s="14" t="s">
        <v>68</v>
      </c>
      <c r="B526" s="14" t="s">
        <v>194</v>
      </c>
      <c r="C526" s="14" t="s">
        <v>195</v>
      </c>
      <c r="D526" s="14" t="s">
        <v>37</v>
      </c>
      <c r="E526" s="14" t="s">
        <v>31</v>
      </c>
      <c r="F526" s="11">
        <f t="shared" si="22"/>
        <v>18</v>
      </c>
      <c r="G526" s="11">
        <v>6</v>
      </c>
      <c r="H526" s="11">
        <v>6</v>
      </c>
      <c r="I526" s="11">
        <v>6</v>
      </c>
      <c r="J526" s="12"/>
      <c r="K526" s="12"/>
      <c r="L526" s="12"/>
      <c r="M526" s="11">
        <f t="shared" si="23"/>
        <v>3</v>
      </c>
    </row>
    <row r="527" spans="1:13" ht="15" x14ac:dyDescent="0.25">
      <c r="A527" s="14" t="s">
        <v>68</v>
      </c>
      <c r="B527" s="14" t="s">
        <v>194</v>
      </c>
      <c r="C527" s="14" t="s">
        <v>195</v>
      </c>
      <c r="D527" s="14" t="s">
        <v>72</v>
      </c>
      <c r="E527" s="14" t="s">
        <v>31</v>
      </c>
      <c r="F527" s="11">
        <f t="shared" si="22"/>
        <v>3</v>
      </c>
      <c r="G527" s="12"/>
      <c r="H527" s="12"/>
      <c r="I527" s="12"/>
      <c r="J527" s="11">
        <v>1</v>
      </c>
      <c r="K527" s="11">
        <v>1</v>
      </c>
      <c r="L527" s="11">
        <v>1</v>
      </c>
      <c r="M527" s="11">
        <f t="shared" si="23"/>
        <v>1</v>
      </c>
    </row>
    <row r="528" spans="1:13" ht="15" x14ac:dyDescent="0.25">
      <c r="A528" s="14" t="s">
        <v>68</v>
      </c>
      <c r="B528" s="14" t="s">
        <v>194</v>
      </c>
      <c r="C528" s="14" t="s">
        <v>195</v>
      </c>
      <c r="D528" s="14" t="s">
        <v>73</v>
      </c>
      <c r="E528" s="14" t="s">
        <v>31</v>
      </c>
      <c r="F528" s="11">
        <f t="shared" si="22"/>
        <v>15</v>
      </c>
      <c r="G528" s="12"/>
      <c r="H528" s="12"/>
      <c r="I528" s="12"/>
      <c r="J528" s="11">
        <v>5</v>
      </c>
      <c r="K528" s="11">
        <v>5</v>
      </c>
      <c r="L528" s="11">
        <v>5</v>
      </c>
      <c r="M528" s="18">
        <f>+ROUND(F528/6,0)-1</f>
        <v>2</v>
      </c>
    </row>
    <row r="529" spans="1:13" ht="15" x14ac:dyDescent="0.25">
      <c r="A529" s="14" t="s">
        <v>68</v>
      </c>
      <c r="B529" s="14" t="s">
        <v>196</v>
      </c>
      <c r="C529" s="14" t="s">
        <v>197</v>
      </c>
      <c r="D529" s="14" t="s">
        <v>21</v>
      </c>
      <c r="E529" s="14" t="s">
        <v>22</v>
      </c>
      <c r="F529" s="11">
        <f t="shared" si="22"/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f t="shared" ref="M529:M538" si="24">+ROUND(F529/6,0)</f>
        <v>0</v>
      </c>
    </row>
    <row r="530" spans="1:13" ht="15" x14ac:dyDescent="0.25">
      <c r="A530" s="14" t="s">
        <v>68</v>
      </c>
      <c r="B530" s="14" t="s">
        <v>196</v>
      </c>
      <c r="C530" s="14" t="s">
        <v>197</v>
      </c>
      <c r="D530" s="14" t="s">
        <v>52</v>
      </c>
      <c r="E530" s="14" t="s">
        <v>31</v>
      </c>
      <c r="F530" s="11">
        <f t="shared" si="22"/>
        <v>4</v>
      </c>
      <c r="G530" s="11">
        <v>1</v>
      </c>
      <c r="H530" s="11">
        <v>1</v>
      </c>
      <c r="I530" s="11">
        <v>1</v>
      </c>
      <c r="J530" s="11">
        <v>1</v>
      </c>
      <c r="K530" s="12"/>
      <c r="L530" s="12"/>
      <c r="M530" s="11">
        <f t="shared" si="24"/>
        <v>1</v>
      </c>
    </row>
    <row r="531" spans="1:13" ht="15" x14ac:dyDescent="0.25">
      <c r="A531" s="14" t="s">
        <v>68</v>
      </c>
      <c r="B531" s="14" t="s">
        <v>196</v>
      </c>
      <c r="C531" s="14" t="s">
        <v>197</v>
      </c>
      <c r="D531" s="14" t="s">
        <v>79</v>
      </c>
      <c r="E531" s="14" t="s">
        <v>31</v>
      </c>
      <c r="F531" s="11">
        <f t="shared" si="22"/>
        <v>2</v>
      </c>
      <c r="G531" s="12"/>
      <c r="H531" s="12"/>
      <c r="I531" s="12"/>
      <c r="J531" s="12"/>
      <c r="K531" s="11">
        <v>1</v>
      </c>
      <c r="L531" s="11">
        <v>1</v>
      </c>
      <c r="M531" s="11">
        <f t="shared" si="24"/>
        <v>0</v>
      </c>
    </row>
    <row r="532" spans="1:13" ht="15" x14ac:dyDescent="0.25">
      <c r="A532" s="14" t="s">
        <v>68</v>
      </c>
      <c r="B532" s="14" t="s">
        <v>198</v>
      </c>
      <c r="C532" s="14" t="s">
        <v>199</v>
      </c>
      <c r="D532" s="14" t="s">
        <v>21</v>
      </c>
      <c r="E532" s="14" t="s">
        <v>22</v>
      </c>
      <c r="F532" s="11">
        <f t="shared" si="22"/>
        <v>-1</v>
      </c>
      <c r="G532" s="11">
        <v>0</v>
      </c>
      <c r="H532" s="11">
        <v>0</v>
      </c>
      <c r="I532" s="11">
        <v>-1</v>
      </c>
      <c r="J532" s="11">
        <v>0</v>
      </c>
      <c r="K532" s="11">
        <v>0</v>
      </c>
      <c r="L532" s="11">
        <v>0</v>
      </c>
      <c r="M532" s="11">
        <f t="shared" si="24"/>
        <v>0</v>
      </c>
    </row>
    <row r="533" spans="1:13" ht="15" x14ac:dyDescent="0.25">
      <c r="A533" s="14" t="s">
        <v>68</v>
      </c>
      <c r="B533" s="14" t="s">
        <v>198</v>
      </c>
      <c r="C533" s="14" t="s">
        <v>199</v>
      </c>
      <c r="D533" s="14" t="s">
        <v>52</v>
      </c>
      <c r="E533" s="14" t="s">
        <v>31</v>
      </c>
      <c r="F533" s="11">
        <f t="shared" si="22"/>
        <v>346</v>
      </c>
      <c r="G533" s="11">
        <v>87</v>
      </c>
      <c r="H533" s="11">
        <v>87</v>
      </c>
      <c r="I533" s="11">
        <v>86</v>
      </c>
      <c r="J533" s="11">
        <v>86</v>
      </c>
      <c r="K533" s="12"/>
      <c r="L533" s="12"/>
      <c r="M533" s="11">
        <f t="shared" si="24"/>
        <v>58</v>
      </c>
    </row>
    <row r="534" spans="1:13" ht="15" x14ac:dyDescent="0.25">
      <c r="A534" s="14" t="s">
        <v>68</v>
      </c>
      <c r="B534" s="14" t="s">
        <v>198</v>
      </c>
      <c r="C534" s="14" t="s">
        <v>199</v>
      </c>
      <c r="D534" s="14" t="s">
        <v>75</v>
      </c>
      <c r="E534" s="14" t="s">
        <v>31</v>
      </c>
      <c r="F534" s="11">
        <f t="shared" si="22"/>
        <v>12</v>
      </c>
      <c r="G534" s="11">
        <v>3</v>
      </c>
      <c r="H534" s="11">
        <v>3</v>
      </c>
      <c r="I534" s="11">
        <v>3</v>
      </c>
      <c r="J534" s="11">
        <v>3</v>
      </c>
      <c r="K534" s="12"/>
      <c r="L534" s="12"/>
      <c r="M534" s="11">
        <f t="shared" si="24"/>
        <v>2</v>
      </c>
    </row>
    <row r="535" spans="1:13" ht="15" x14ac:dyDescent="0.25">
      <c r="A535" s="14" t="s">
        <v>68</v>
      </c>
      <c r="B535" s="14" t="s">
        <v>198</v>
      </c>
      <c r="C535" s="14" t="s">
        <v>199</v>
      </c>
      <c r="D535" s="14" t="s">
        <v>76</v>
      </c>
      <c r="E535" s="14" t="s">
        <v>31</v>
      </c>
      <c r="F535" s="11">
        <f t="shared" si="22"/>
        <v>8</v>
      </c>
      <c r="G535" s="12"/>
      <c r="H535" s="12"/>
      <c r="I535" s="12"/>
      <c r="J535" s="12"/>
      <c r="K535" s="11">
        <v>4</v>
      </c>
      <c r="L535" s="11">
        <v>4</v>
      </c>
      <c r="M535" s="11">
        <f t="shared" si="24"/>
        <v>1</v>
      </c>
    </row>
    <row r="536" spans="1:13" ht="15" x14ac:dyDescent="0.25">
      <c r="A536" s="14" t="s">
        <v>68</v>
      </c>
      <c r="B536" s="14" t="s">
        <v>198</v>
      </c>
      <c r="C536" s="14" t="s">
        <v>199</v>
      </c>
      <c r="D536" s="14" t="s">
        <v>77</v>
      </c>
      <c r="E536" s="14" t="s">
        <v>31</v>
      </c>
      <c r="F536" s="11">
        <f t="shared" si="22"/>
        <v>144</v>
      </c>
      <c r="G536" s="12"/>
      <c r="H536" s="12"/>
      <c r="I536" s="12"/>
      <c r="J536" s="12"/>
      <c r="K536" s="11">
        <v>72</v>
      </c>
      <c r="L536" s="11">
        <v>72</v>
      </c>
      <c r="M536" s="11">
        <f t="shared" si="24"/>
        <v>24</v>
      </c>
    </row>
    <row r="537" spans="1:13" ht="15" x14ac:dyDescent="0.25">
      <c r="A537" s="14" t="s">
        <v>68</v>
      </c>
      <c r="B537" s="14" t="s">
        <v>198</v>
      </c>
      <c r="C537" s="14" t="s">
        <v>199</v>
      </c>
      <c r="D537" s="14" t="s">
        <v>78</v>
      </c>
      <c r="E537" s="14" t="s">
        <v>31</v>
      </c>
      <c r="F537" s="11">
        <f t="shared" si="22"/>
        <v>6</v>
      </c>
      <c r="G537" s="11">
        <v>1</v>
      </c>
      <c r="H537" s="11">
        <v>1</v>
      </c>
      <c r="I537" s="11">
        <v>1</v>
      </c>
      <c r="J537" s="11">
        <v>1</v>
      </c>
      <c r="K537" s="11">
        <v>1</v>
      </c>
      <c r="L537" s="11">
        <v>1</v>
      </c>
      <c r="M537" s="11">
        <f t="shared" si="24"/>
        <v>1</v>
      </c>
    </row>
    <row r="538" spans="1:13" ht="15" x14ac:dyDescent="0.25">
      <c r="A538" s="14" t="s">
        <v>68</v>
      </c>
      <c r="B538" s="14" t="s">
        <v>198</v>
      </c>
      <c r="C538" s="14" t="s">
        <v>199</v>
      </c>
      <c r="D538" s="14" t="s">
        <v>79</v>
      </c>
      <c r="E538" s="14" t="s">
        <v>31</v>
      </c>
      <c r="F538" s="11">
        <f t="shared" si="22"/>
        <v>26</v>
      </c>
      <c r="G538" s="12"/>
      <c r="H538" s="12"/>
      <c r="I538" s="12"/>
      <c r="J538" s="12"/>
      <c r="K538" s="11">
        <v>13</v>
      </c>
      <c r="L538" s="11">
        <v>13</v>
      </c>
      <c r="M538" s="11">
        <f t="shared" si="24"/>
        <v>4</v>
      </c>
    </row>
    <row r="539" spans="1:13" ht="15" x14ac:dyDescent="0.25">
      <c r="A539" s="14"/>
      <c r="B539" s="14"/>
      <c r="C539" s="14"/>
      <c r="D539" s="14"/>
      <c r="E539" s="14"/>
      <c r="F539" s="11"/>
      <c r="G539" s="12"/>
      <c r="H539" s="12"/>
      <c r="I539" s="12"/>
      <c r="J539" s="12"/>
      <c r="K539" s="11"/>
      <c r="L539" s="11"/>
      <c r="M539" s="11"/>
    </row>
    <row r="540" spans="1:13" ht="15" x14ac:dyDescent="0.25">
      <c r="A540" s="14" t="s">
        <v>80</v>
      </c>
      <c r="B540" s="14" t="s">
        <v>188</v>
      </c>
      <c r="C540" s="14" t="s">
        <v>189</v>
      </c>
      <c r="D540" s="14" t="s">
        <v>32</v>
      </c>
      <c r="E540" s="14" t="s">
        <v>31</v>
      </c>
      <c r="F540" s="11">
        <f t="shared" ref="F540:F554" si="25">+SUM(G540:L540)</f>
        <v>452761</v>
      </c>
      <c r="G540" s="11">
        <v>75804</v>
      </c>
      <c r="H540" s="11">
        <v>75861</v>
      </c>
      <c r="I540" s="11">
        <v>75840</v>
      </c>
      <c r="J540" s="11">
        <v>75389</v>
      </c>
      <c r="K540" s="11">
        <v>75033</v>
      </c>
      <c r="L540" s="11">
        <v>74834</v>
      </c>
      <c r="M540" s="11">
        <f t="shared" ref="M540:M550" si="26">+ROUND(F540/6,0)</f>
        <v>75460</v>
      </c>
    </row>
    <row r="541" spans="1:13" ht="15" x14ac:dyDescent="0.25">
      <c r="A541" s="14" t="s">
        <v>80</v>
      </c>
      <c r="B541" s="14" t="s">
        <v>190</v>
      </c>
      <c r="C541" s="14" t="s">
        <v>191</v>
      </c>
      <c r="D541" s="14" t="s">
        <v>81</v>
      </c>
      <c r="E541" s="14" t="s">
        <v>31</v>
      </c>
      <c r="F541" s="11">
        <f t="shared" si="25"/>
        <v>6</v>
      </c>
      <c r="G541" s="11">
        <v>1</v>
      </c>
      <c r="H541" s="11">
        <v>1</v>
      </c>
      <c r="I541" s="11">
        <v>1</v>
      </c>
      <c r="J541" s="11">
        <v>1</v>
      </c>
      <c r="K541" s="11">
        <v>1</v>
      </c>
      <c r="L541" s="11">
        <v>1</v>
      </c>
      <c r="M541" s="11">
        <f t="shared" si="26"/>
        <v>1</v>
      </c>
    </row>
    <row r="542" spans="1:13" ht="15" x14ac:dyDescent="0.25">
      <c r="A542" s="14" t="s">
        <v>80</v>
      </c>
      <c r="B542" s="14" t="s">
        <v>190</v>
      </c>
      <c r="C542" s="14" t="s">
        <v>191</v>
      </c>
      <c r="D542" s="14" t="s">
        <v>39</v>
      </c>
      <c r="E542" s="14" t="s">
        <v>31</v>
      </c>
      <c r="F542" s="11">
        <f t="shared" si="25"/>
        <v>5470</v>
      </c>
      <c r="G542" s="11">
        <v>910</v>
      </c>
      <c r="H542" s="11">
        <v>912</v>
      </c>
      <c r="I542" s="11">
        <v>913</v>
      </c>
      <c r="J542" s="11">
        <v>915</v>
      </c>
      <c r="K542" s="11">
        <v>912</v>
      </c>
      <c r="L542" s="11">
        <v>908</v>
      </c>
      <c r="M542" s="11">
        <f t="shared" si="26"/>
        <v>912</v>
      </c>
    </row>
    <row r="543" spans="1:13" ht="15" x14ac:dyDescent="0.25">
      <c r="A543" s="14" t="s">
        <v>80</v>
      </c>
      <c r="B543" s="14" t="s">
        <v>190</v>
      </c>
      <c r="C543" s="14" t="s">
        <v>191</v>
      </c>
      <c r="D543" s="14" t="s">
        <v>82</v>
      </c>
      <c r="E543" s="14" t="s">
        <v>31</v>
      </c>
      <c r="F543" s="11">
        <f t="shared" si="25"/>
        <v>90</v>
      </c>
      <c r="G543" s="11">
        <v>15</v>
      </c>
      <c r="H543" s="11">
        <v>15</v>
      </c>
      <c r="I543" s="11">
        <v>15</v>
      </c>
      <c r="J543" s="11">
        <v>15</v>
      </c>
      <c r="K543" s="11">
        <v>15</v>
      </c>
      <c r="L543" s="11">
        <v>15</v>
      </c>
      <c r="M543" s="11">
        <f t="shared" si="26"/>
        <v>15</v>
      </c>
    </row>
    <row r="544" spans="1:13" ht="15" x14ac:dyDescent="0.25">
      <c r="A544" s="14" t="s">
        <v>80</v>
      </c>
      <c r="B544" s="14" t="s">
        <v>190</v>
      </c>
      <c r="C544" s="14" t="s">
        <v>191</v>
      </c>
      <c r="D544" s="14" t="s">
        <v>32</v>
      </c>
      <c r="E544" s="14" t="s">
        <v>31</v>
      </c>
      <c r="F544" s="11">
        <f t="shared" si="25"/>
        <v>47867</v>
      </c>
      <c r="G544" s="11">
        <v>8032</v>
      </c>
      <c r="H544" s="11">
        <v>8040</v>
      </c>
      <c r="I544" s="11">
        <v>8026</v>
      </c>
      <c r="J544" s="11">
        <v>7958</v>
      </c>
      <c r="K544" s="11">
        <v>7922</v>
      </c>
      <c r="L544" s="11">
        <v>7889</v>
      </c>
      <c r="M544" s="11">
        <f t="shared" si="26"/>
        <v>7978</v>
      </c>
    </row>
    <row r="545" spans="1:13" ht="15" x14ac:dyDescent="0.25">
      <c r="A545" s="14" t="s">
        <v>80</v>
      </c>
      <c r="B545" s="14" t="s">
        <v>190</v>
      </c>
      <c r="C545" s="14" t="s">
        <v>191</v>
      </c>
      <c r="D545" s="14" t="s">
        <v>83</v>
      </c>
      <c r="E545" s="14" t="s">
        <v>31</v>
      </c>
      <c r="F545" s="11">
        <f t="shared" si="25"/>
        <v>84</v>
      </c>
      <c r="G545" s="11">
        <v>14</v>
      </c>
      <c r="H545" s="11">
        <v>14</v>
      </c>
      <c r="I545" s="11">
        <v>14</v>
      </c>
      <c r="J545" s="11">
        <v>14</v>
      </c>
      <c r="K545" s="11">
        <v>14</v>
      </c>
      <c r="L545" s="11">
        <v>14</v>
      </c>
      <c r="M545" s="11">
        <f t="shared" si="26"/>
        <v>14</v>
      </c>
    </row>
    <row r="546" spans="1:13" ht="15" x14ac:dyDescent="0.25">
      <c r="A546" s="14" t="s">
        <v>80</v>
      </c>
      <c r="B546" s="14" t="s">
        <v>192</v>
      </c>
      <c r="C546" s="14" t="s">
        <v>193</v>
      </c>
      <c r="D546" s="14" t="s">
        <v>39</v>
      </c>
      <c r="E546" s="14" t="s">
        <v>31</v>
      </c>
      <c r="F546" s="11">
        <f t="shared" si="25"/>
        <v>149</v>
      </c>
      <c r="G546" s="11">
        <v>24</v>
      </c>
      <c r="H546" s="11">
        <v>25</v>
      </c>
      <c r="I546" s="11">
        <v>25</v>
      </c>
      <c r="J546" s="11">
        <v>25</v>
      </c>
      <c r="K546" s="11">
        <v>25</v>
      </c>
      <c r="L546" s="11">
        <v>25</v>
      </c>
      <c r="M546" s="11">
        <f t="shared" si="26"/>
        <v>25</v>
      </c>
    </row>
    <row r="547" spans="1:13" ht="15" x14ac:dyDescent="0.25">
      <c r="A547" s="14" t="s">
        <v>80</v>
      </c>
      <c r="B547" s="14" t="s">
        <v>192</v>
      </c>
      <c r="C547" s="14" t="s">
        <v>193</v>
      </c>
      <c r="D547" s="14" t="s">
        <v>32</v>
      </c>
      <c r="E547" s="14" t="s">
        <v>31</v>
      </c>
      <c r="F547" s="11">
        <f t="shared" si="25"/>
        <v>120</v>
      </c>
      <c r="G547" s="11">
        <v>21</v>
      </c>
      <c r="H547" s="11">
        <v>21</v>
      </c>
      <c r="I547" s="11">
        <v>21</v>
      </c>
      <c r="J547" s="11">
        <v>19</v>
      </c>
      <c r="K547" s="11">
        <v>19</v>
      </c>
      <c r="L547" s="11">
        <v>19</v>
      </c>
      <c r="M547" s="11">
        <f t="shared" si="26"/>
        <v>20</v>
      </c>
    </row>
    <row r="548" spans="1:13" ht="15" x14ac:dyDescent="0.25">
      <c r="A548" s="14" t="s">
        <v>80</v>
      </c>
      <c r="B548" s="14" t="s">
        <v>198</v>
      </c>
      <c r="C548" s="14" t="s">
        <v>199</v>
      </c>
      <c r="D548" s="14" t="s">
        <v>21</v>
      </c>
      <c r="E548" s="14" t="s">
        <v>22</v>
      </c>
      <c r="F548" s="11">
        <f t="shared" si="25"/>
        <v>-2</v>
      </c>
      <c r="G548" s="11">
        <v>0</v>
      </c>
      <c r="H548" s="11">
        <v>-2</v>
      </c>
      <c r="I548" s="11">
        <v>1</v>
      </c>
      <c r="J548" s="11">
        <v>-1</v>
      </c>
      <c r="K548" s="11">
        <v>0</v>
      </c>
      <c r="L548" s="11">
        <v>0</v>
      </c>
      <c r="M548" s="11">
        <f t="shared" si="26"/>
        <v>0</v>
      </c>
    </row>
    <row r="549" spans="1:13" ht="15" x14ac:dyDescent="0.25">
      <c r="A549" s="14" t="s">
        <v>80</v>
      </c>
      <c r="B549" s="14" t="s">
        <v>198</v>
      </c>
      <c r="C549" s="14" t="s">
        <v>199</v>
      </c>
      <c r="D549" s="14" t="s">
        <v>60</v>
      </c>
      <c r="E549" s="14" t="s">
        <v>31</v>
      </c>
      <c r="F549" s="11">
        <f t="shared" si="25"/>
        <v>6</v>
      </c>
      <c r="G549" s="11">
        <v>1</v>
      </c>
      <c r="H549" s="11">
        <v>1</v>
      </c>
      <c r="I549" s="11">
        <v>1</v>
      </c>
      <c r="J549" s="11">
        <v>1</v>
      </c>
      <c r="K549" s="11">
        <v>1</v>
      </c>
      <c r="L549" s="11">
        <v>1</v>
      </c>
      <c r="M549" s="11">
        <f t="shared" si="26"/>
        <v>1</v>
      </c>
    </row>
    <row r="550" spans="1:13" ht="15" x14ac:dyDescent="0.25">
      <c r="A550" s="14" t="s">
        <v>80</v>
      </c>
      <c r="B550" s="14" t="s">
        <v>198</v>
      </c>
      <c r="C550" s="14" t="s">
        <v>199</v>
      </c>
      <c r="D550" s="14" t="s">
        <v>53</v>
      </c>
      <c r="E550" s="14" t="s">
        <v>31</v>
      </c>
      <c r="F550" s="11">
        <f t="shared" si="25"/>
        <v>150</v>
      </c>
      <c r="G550" s="11">
        <v>25</v>
      </c>
      <c r="H550" s="11">
        <v>25</v>
      </c>
      <c r="I550" s="11">
        <v>25</v>
      </c>
      <c r="J550" s="11">
        <v>25</v>
      </c>
      <c r="K550" s="11">
        <v>25</v>
      </c>
      <c r="L550" s="11">
        <v>25</v>
      </c>
      <c r="M550" s="11">
        <f t="shared" si="26"/>
        <v>25</v>
      </c>
    </row>
    <row r="551" spans="1:13" ht="15" x14ac:dyDescent="0.25">
      <c r="A551" s="14" t="s">
        <v>80</v>
      </c>
      <c r="B551" s="14" t="s">
        <v>198</v>
      </c>
      <c r="C551" s="14" t="s">
        <v>199</v>
      </c>
      <c r="D551" s="14" t="s">
        <v>62</v>
      </c>
      <c r="E551" s="14" t="s">
        <v>31</v>
      </c>
      <c r="F551" s="11">
        <f t="shared" si="25"/>
        <v>609</v>
      </c>
      <c r="G551" s="11">
        <v>102</v>
      </c>
      <c r="H551" s="11">
        <v>102</v>
      </c>
      <c r="I551" s="11">
        <v>102</v>
      </c>
      <c r="J551" s="11">
        <v>101</v>
      </c>
      <c r="K551" s="11">
        <v>101</v>
      </c>
      <c r="L551" s="11">
        <v>101</v>
      </c>
      <c r="M551" s="18">
        <f>+ROUND(F551/6,0)-1</f>
        <v>101</v>
      </c>
    </row>
    <row r="552" spans="1:13" ht="15" x14ac:dyDescent="0.25">
      <c r="A552" s="14" t="s">
        <v>80</v>
      </c>
      <c r="B552" s="14" t="s">
        <v>198</v>
      </c>
      <c r="C552" s="14" t="s">
        <v>199</v>
      </c>
      <c r="D552" s="14" t="s">
        <v>63</v>
      </c>
      <c r="E552" s="14" t="s">
        <v>31</v>
      </c>
      <c r="F552" s="11">
        <f t="shared" si="25"/>
        <v>163</v>
      </c>
      <c r="G552" s="11">
        <v>24</v>
      </c>
      <c r="H552" s="11">
        <v>24</v>
      </c>
      <c r="I552" s="11">
        <v>24</v>
      </c>
      <c r="J552" s="11">
        <v>25</v>
      </c>
      <c r="K552" s="11">
        <v>33</v>
      </c>
      <c r="L552" s="11">
        <v>33</v>
      </c>
      <c r="M552" s="11">
        <f>+ROUND(F552/6,0)</f>
        <v>27</v>
      </c>
    </row>
    <row r="553" spans="1:13" ht="15" x14ac:dyDescent="0.25">
      <c r="A553" s="14" t="s">
        <v>80</v>
      </c>
      <c r="B553" s="14" t="s">
        <v>198</v>
      </c>
      <c r="C553" s="14" t="s">
        <v>199</v>
      </c>
      <c r="D553" s="14" t="s">
        <v>66</v>
      </c>
      <c r="E553" s="14" t="s">
        <v>31</v>
      </c>
      <c r="F553" s="11">
        <f t="shared" si="25"/>
        <v>61</v>
      </c>
      <c r="G553" s="11">
        <v>11</v>
      </c>
      <c r="H553" s="11">
        <v>10</v>
      </c>
      <c r="I553" s="11">
        <v>10</v>
      </c>
      <c r="J553" s="11">
        <v>10</v>
      </c>
      <c r="K553" s="11">
        <v>10</v>
      </c>
      <c r="L553" s="11">
        <v>10</v>
      </c>
      <c r="M553" s="11">
        <f>+ROUND(F553/6,0)</f>
        <v>10</v>
      </c>
    </row>
    <row r="554" spans="1:13" ht="15" x14ac:dyDescent="0.25">
      <c r="A554" s="14" t="s">
        <v>80</v>
      </c>
      <c r="B554" s="14" t="s">
        <v>198</v>
      </c>
      <c r="C554" s="14" t="s">
        <v>199</v>
      </c>
      <c r="D554" s="14" t="s">
        <v>67</v>
      </c>
      <c r="E554" s="14" t="s">
        <v>31</v>
      </c>
      <c r="F554" s="11">
        <f t="shared" si="25"/>
        <v>467</v>
      </c>
      <c r="G554" s="11">
        <v>81</v>
      </c>
      <c r="H554" s="11">
        <v>81</v>
      </c>
      <c r="I554" s="11">
        <v>81</v>
      </c>
      <c r="J554" s="11">
        <v>80</v>
      </c>
      <c r="K554" s="11">
        <v>72</v>
      </c>
      <c r="L554" s="11">
        <v>72</v>
      </c>
      <c r="M554" s="11">
        <f>+ROUND(F554/6,0)</f>
        <v>78</v>
      </c>
    </row>
    <row r="555" spans="1:13" ht="15" x14ac:dyDescent="0.25">
      <c r="A555" s="14"/>
      <c r="B555" s="14"/>
      <c r="C555" s="14"/>
      <c r="D555" s="14"/>
      <c r="E555" s="14"/>
      <c r="F555" s="11"/>
      <c r="G555" s="11"/>
      <c r="H555" s="11"/>
      <c r="I555" s="11"/>
      <c r="J555" s="11"/>
      <c r="K555" s="11"/>
      <c r="L555" s="11"/>
      <c r="M555" s="11"/>
    </row>
    <row r="556" spans="1:13" ht="15" x14ac:dyDescent="0.25">
      <c r="A556" s="14" t="s">
        <v>86</v>
      </c>
      <c r="B556" s="14" t="s">
        <v>188</v>
      </c>
      <c r="C556" s="14" t="s">
        <v>189</v>
      </c>
      <c r="D556" s="14" t="s">
        <v>32</v>
      </c>
      <c r="E556" s="14" t="s">
        <v>31</v>
      </c>
      <c r="F556" s="11">
        <f t="shared" ref="F556:F565" si="27">+SUM(G556:L556)</f>
        <v>22876</v>
      </c>
      <c r="G556" s="11">
        <v>3842</v>
      </c>
      <c r="H556" s="11">
        <v>3838</v>
      </c>
      <c r="I556" s="11">
        <v>3838</v>
      </c>
      <c r="J556" s="11">
        <v>3810</v>
      </c>
      <c r="K556" s="11">
        <v>3782</v>
      </c>
      <c r="L556" s="11">
        <v>3766</v>
      </c>
      <c r="M556" s="11">
        <f t="shared" ref="M556:M565" si="28">+ROUND(F556/6,0)</f>
        <v>3813</v>
      </c>
    </row>
    <row r="557" spans="1:13" ht="15" x14ac:dyDescent="0.25">
      <c r="A557" s="14" t="s">
        <v>86</v>
      </c>
      <c r="B557" s="14" t="s">
        <v>190</v>
      </c>
      <c r="C557" s="14" t="s">
        <v>191</v>
      </c>
      <c r="D557" s="14" t="s">
        <v>39</v>
      </c>
      <c r="E557" s="14" t="s">
        <v>31</v>
      </c>
      <c r="F557" s="11">
        <f t="shared" si="27"/>
        <v>70</v>
      </c>
      <c r="G557" s="11">
        <v>12</v>
      </c>
      <c r="H557" s="11">
        <v>12</v>
      </c>
      <c r="I557" s="11">
        <v>12</v>
      </c>
      <c r="J557" s="11">
        <v>12</v>
      </c>
      <c r="K557" s="11">
        <v>11</v>
      </c>
      <c r="L557" s="11">
        <v>11</v>
      </c>
      <c r="M557" s="11">
        <f t="shared" si="28"/>
        <v>12</v>
      </c>
    </row>
    <row r="558" spans="1:13" ht="15" x14ac:dyDescent="0.25">
      <c r="A558" s="14" t="s">
        <v>86</v>
      </c>
      <c r="B558" s="14" t="s">
        <v>190</v>
      </c>
      <c r="C558" s="14" t="s">
        <v>191</v>
      </c>
      <c r="D558" s="14" t="s">
        <v>32</v>
      </c>
      <c r="E558" s="14" t="s">
        <v>31</v>
      </c>
      <c r="F558" s="11">
        <f t="shared" si="27"/>
        <v>3016</v>
      </c>
      <c r="G558" s="11">
        <v>507</v>
      </c>
      <c r="H558" s="11">
        <v>506</v>
      </c>
      <c r="I558" s="11">
        <v>507</v>
      </c>
      <c r="J558" s="11">
        <v>501</v>
      </c>
      <c r="K558" s="11">
        <v>498</v>
      </c>
      <c r="L558" s="11">
        <v>497</v>
      </c>
      <c r="M558" s="11">
        <f t="shared" si="28"/>
        <v>503</v>
      </c>
    </row>
    <row r="559" spans="1:13" ht="15" x14ac:dyDescent="0.25">
      <c r="A559" s="14" t="s">
        <v>86</v>
      </c>
      <c r="B559" s="14" t="s">
        <v>192</v>
      </c>
      <c r="C559" s="14" t="s">
        <v>193</v>
      </c>
      <c r="D559" s="14" t="s">
        <v>81</v>
      </c>
      <c r="E559" s="14" t="s">
        <v>31</v>
      </c>
      <c r="F559" s="11">
        <f t="shared" si="27"/>
        <v>12</v>
      </c>
      <c r="G559" s="11">
        <v>2</v>
      </c>
      <c r="H559" s="11">
        <v>2</v>
      </c>
      <c r="I559" s="11">
        <v>2</v>
      </c>
      <c r="J559" s="11">
        <v>2</v>
      </c>
      <c r="K559" s="11">
        <v>2</v>
      </c>
      <c r="L559" s="11">
        <v>2</v>
      </c>
      <c r="M559" s="11">
        <f t="shared" si="28"/>
        <v>2</v>
      </c>
    </row>
    <row r="560" spans="1:13" ht="15" x14ac:dyDescent="0.25">
      <c r="A560" s="14" t="s">
        <v>86</v>
      </c>
      <c r="B560" s="14" t="s">
        <v>192</v>
      </c>
      <c r="C560" s="14" t="s">
        <v>193</v>
      </c>
      <c r="D560" s="14" t="s">
        <v>39</v>
      </c>
      <c r="E560" s="14" t="s">
        <v>31</v>
      </c>
      <c r="F560" s="11">
        <f t="shared" si="27"/>
        <v>24</v>
      </c>
      <c r="G560" s="11">
        <v>4</v>
      </c>
      <c r="H560" s="11">
        <v>4</v>
      </c>
      <c r="I560" s="11">
        <v>4</v>
      </c>
      <c r="J560" s="11">
        <v>4</v>
      </c>
      <c r="K560" s="11">
        <v>4</v>
      </c>
      <c r="L560" s="11">
        <v>4</v>
      </c>
      <c r="M560" s="11">
        <f t="shared" si="28"/>
        <v>4</v>
      </c>
    </row>
    <row r="561" spans="1:13" ht="15" x14ac:dyDescent="0.25">
      <c r="A561" s="14" t="s">
        <v>86</v>
      </c>
      <c r="B561" s="14" t="s">
        <v>192</v>
      </c>
      <c r="C561" s="14" t="s">
        <v>193</v>
      </c>
      <c r="D561" s="14" t="s">
        <v>32</v>
      </c>
      <c r="E561" s="14" t="s">
        <v>31</v>
      </c>
      <c r="F561" s="11">
        <f t="shared" si="27"/>
        <v>24</v>
      </c>
      <c r="G561" s="11">
        <v>4</v>
      </c>
      <c r="H561" s="11">
        <v>4</v>
      </c>
      <c r="I561" s="11">
        <v>4</v>
      </c>
      <c r="J561" s="11">
        <v>4</v>
      </c>
      <c r="K561" s="11">
        <v>4</v>
      </c>
      <c r="L561" s="11">
        <v>4</v>
      </c>
      <c r="M561" s="11">
        <f t="shared" si="28"/>
        <v>4</v>
      </c>
    </row>
    <row r="562" spans="1:13" ht="15" x14ac:dyDescent="0.25">
      <c r="A562" s="14" t="s">
        <v>86</v>
      </c>
      <c r="B562" s="14" t="s">
        <v>198</v>
      </c>
      <c r="C562" s="14" t="s">
        <v>199</v>
      </c>
      <c r="D562" s="14" t="s">
        <v>21</v>
      </c>
      <c r="E562" s="14" t="s">
        <v>22</v>
      </c>
      <c r="F562" s="11">
        <f t="shared" si="27"/>
        <v>-1</v>
      </c>
      <c r="G562" s="11">
        <v>0</v>
      </c>
      <c r="H562" s="11">
        <v>0</v>
      </c>
      <c r="I562" s="11">
        <v>-1</v>
      </c>
      <c r="J562" s="11">
        <v>0</v>
      </c>
      <c r="K562" s="11">
        <v>0</v>
      </c>
      <c r="L562" s="11">
        <v>0</v>
      </c>
      <c r="M562" s="11">
        <f t="shared" si="28"/>
        <v>0</v>
      </c>
    </row>
    <row r="563" spans="1:13" ht="15" x14ac:dyDescent="0.25">
      <c r="A563" s="14" t="s">
        <v>86</v>
      </c>
      <c r="B563" s="14" t="s">
        <v>198</v>
      </c>
      <c r="C563" s="14" t="s">
        <v>199</v>
      </c>
      <c r="D563" s="14" t="s">
        <v>53</v>
      </c>
      <c r="E563" s="14" t="s">
        <v>31</v>
      </c>
      <c r="F563" s="11">
        <f t="shared" si="27"/>
        <v>20</v>
      </c>
      <c r="G563" s="11">
        <v>4</v>
      </c>
      <c r="H563" s="11">
        <v>4</v>
      </c>
      <c r="I563" s="11">
        <v>3</v>
      </c>
      <c r="J563" s="11">
        <v>3</v>
      </c>
      <c r="K563" s="11">
        <v>3</v>
      </c>
      <c r="L563" s="11">
        <v>3</v>
      </c>
      <c r="M563" s="11">
        <f t="shared" si="28"/>
        <v>3</v>
      </c>
    </row>
    <row r="564" spans="1:13" ht="15" x14ac:dyDescent="0.25">
      <c r="A564" s="14" t="s">
        <v>86</v>
      </c>
      <c r="B564" s="14" t="s">
        <v>198</v>
      </c>
      <c r="C564" s="14" t="s">
        <v>199</v>
      </c>
      <c r="D564" s="14" t="s">
        <v>62</v>
      </c>
      <c r="E564" s="14" t="s">
        <v>31</v>
      </c>
      <c r="F564" s="11">
        <f t="shared" si="27"/>
        <v>6</v>
      </c>
      <c r="G564" s="11">
        <v>1</v>
      </c>
      <c r="H564" s="11">
        <v>1</v>
      </c>
      <c r="I564" s="11">
        <v>1</v>
      </c>
      <c r="J564" s="11">
        <v>1</v>
      </c>
      <c r="K564" s="11">
        <v>1</v>
      </c>
      <c r="L564" s="11">
        <v>1</v>
      </c>
      <c r="M564" s="11">
        <f t="shared" si="28"/>
        <v>1</v>
      </c>
    </row>
    <row r="565" spans="1:13" ht="15" x14ac:dyDescent="0.25">
      <c r="A565" s="14" t="s">
        <v>86</v>
      </c>
      <c r="B565" s="14" t="s">
        <v>198</v>
      </c>
      <c r="C565" s="14" t="s">
        <v>199</v>
      </c>
      <c r="D565" s="14" t="s">
        <v>66</v>
      </c>
      <c r="E565" s="14" t="s">
        <v>31</v>
      </c>
      <c r="F565" s="11">
        <f t="shared" si="27"/>
        <v>6</v>
      </c>
      <c r="G565" s="11">
        <v>1</v>
      </c>
      <c r="H565" s="11">
        <v>1</v>
      </c>
      <c r="I565" s="11">
        <v>1</v>
      </c>
      <c r="J565" s="11">
        <v>1</v>
      </c>
      <c r="K565" s="11">
        <v>1</v>
      </c>
      <c r="L565" s="11">
        <v>1</v>
      </c>
      <c r="M565" s="11">
        <f t="shared" si="28"/>
        <v>1</v>
      </c>
    </row>
    <row r="567" spans="1:13" ht="15.75" thickBot="1" x14ac:dyDescent="0.3">
      <c r="C567" t="s">
        <v>200</v>
      </c>
      <c r="F567" s="13">
        <f t="shared" ref="F567:M567" si="29">+SUM(F469:F565)</f>
        <v>4232969</v>
      </c>
      <c r="G567" s="13">
        <f t="shared" si="29"/>
        <v>707417</v>
      </c>
      <c r="H567" s="13">
        <f t="shared" si="29"/>
        <v>707766</v>
      </c>
      <c r="I567" s="13">
        <f t="shared" si="29"/>
        <v>707290</v>
      </c>
      <c r="J567" s="13">
        <f t="shared" si="29"/>
        <v>704867</v>
      </c>
      <c r="K567" s="13">
        <f t="shared" si="29"/>
        <v>703379</v>
      </c>
      <c r="L567" s="13">
        <f t="shared" si="29"/>
        <v>702250</v>
      </c>
      <c r="M567" s="13">
        <f t="shared" si="29"/>
        <v>705495</v>
      </c>
    </row>
    <row r="568" spans="1:13" ht="13.5" thickTop="1" x14ac:dyDescent="0.2"/>
    <row r="569" spans="1:13" x14ac:dyDescent="0.2">
      <c r="G569" s="9"/>
      <c r="H569" s="9"/>
      <c r="I569" s="9"/>
      <c r="J569" s="9"/>
      <c r="K569" s="9"/>
      <c r="L569" s="9"/>
    </row>
  </sheetData>
  <pageMargins left="0.28000000000000003" right="0.27" top="0.54" bottom="0.71" header="0.5" footer="0.31"/>
  <pageSetup scale="70" orientation="landscape" r:id="rId1"/>
  <headerFooter alignWithMargins="0">
    <oddFooter>&amp;L&amp;8TNT
Corporate Accounting
&amp;D  &amp;T&amp;C&amp;8Page &amp;P of &amp;N&amp;R&amp;8w:\corpacct\tnt\&amp;F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7"/>
  <sheetViews>
    <sheetView workbookViewId="0">
      <pane xSplit="3" ySplit="6" topLeftCell="D569" activePane="bottomRight" state="frozen"/>
      <selection pane="topRight" activeCell="D1" sqref="D1"/>
      <selection pane="bottomLeft" activeCell="A7" sqref="A7"/>
      <selection pane="bottomRight" activeCell="D588" sqref="D588"/>
    </sheetView>
  </sheetViews>
  <sheetFormatPr defaultRowHeight="12.75" x14ac:dyDescent="0.2"/>
  <cols>
    <col min="1" max="1" width="4.28515625" bestFit="1" customWidth="1"/>
    <col min="2" max="2" width="9" bestFit="1" customWidth="1"/>
    <col min="3" max="3" width="23.7109375" bestFit="1" customWidth="1"/>
    <col min="4" max="4" width="5.7109375" bestFit="1" customWidth="1"/>
    <col min="5" max="5" width="12.140625" bestFit="1" customWidth="1"/>
    <col min="6" max="8" width="15.7109375" bestFit="1" customWidth="1"/>
    <col min="9" max="15" width="14.7109375" bestFit="1" customWidth="1"/>
    <col min="16" max="16" width="8.5703125" bestFit="1" customWidth="1"/>
  </cols>
  <sheetData>
    <row r="1" spans="1:16" x14ac:dyDescent="0.2">
      <c r="A1" s="4" t="s">
        <v>0</v>
      </c>
    </row>
    <row r="2" spans="1:16" x14ac:dyDescent="0.2">
      <c r="A2" s="4" t="s">
        <v>1</v>
      </c>
    </row>
    <row r="3" spans="1:16" x14ac:dyDescent="0.2">
      <c r="A3" s="4" t="s">
        <v>201</v>
      </c>
    </row>
    <row r="5" spans="1:16" x14ac:dyDescent="0.2">
      <c r="D5" s="7" t="s">
        <v>3</v>
      </c>
      <c r="E5" s="7"/>
      <c r="F5" s="7"/>
    </row>
    <row r="6" spans="1:16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202</v>
      </c>
      <c r="N6" s="6" t="s">
        <v>203</v>
      </c>
      <c r="O6" s="6" t="s">
        <v>204</v>
      </c>
      <c r="P6" s="6" t="s">
        <v>16</v>
      </c>
    </row>
    <row r="7" spans="1:16" x14ac:dyDescent="0.2">
      <c r="A7" s="1"/>
      <c r="B7" s="1"/>
      <c r="C7" s="1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x14ac:dyDescent="0.2">
      <c r="A8" s="8" t="s">
        <v>17</v>
      </c>
      <c r="C8" s="1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x14ac:dyDescent="0.2">
      <c r="A9" s="1"/>
      <c r="B9" s="1"/>
      <c r="C9" s="1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ht="15" x14ac:dyDescent="0.25">
      <c r="A10" s="19" t="s">
        <v>18</v>
      </c>
      <c r="B10" s="19" t="s">
        <v>19</v>
      </c>
      <c r="C10" s="19" t="s">
        <v>20</v>
      </c>
      <c r="D10" s="19" t="s">
        <v>21</v>
      </c>
      <c r="E10" s="19" t="s">
        <v>22</v>
      </c>
      <c r="F10" s="11">
        <f>+SUM(G10:O10)</f>
        <v>-252012840</v>
      </c>
      <c r="G10" s="11">
        <v>-32838910</v>
      </c>
      <c r="H10" s="11">
        <v>-35672910</v>
      </c>
      <c r="I10" s="11">
        <v>-32933710</v>
      </c>
      <c r="J10" s="11">
        <v>-37619910</v>
      </c>
      <c r="K10" s="11">
        <v>-16171250</v>
      </c>
      <c r="L10" s="11">
        <v>-27907220</v>
      </c>
      <c r="M10" s="11">
        <v>-27150760</v>
      </c>
      <c r="N10" s="11">
        <v>-28727180</v>
      </c>
      <c r="O10" s="11">
        <v>-12990990</v>
      </c>
    </row>
    <row r="11" spans="1:16" ht="15" x14ac:dyDescent="0.25">
      <c r="A11" s="19" t="s">
        <v>18</v>
      </c>
      <c r="B11" s="19" t="s">
        <v>23</v>
      </c>
      <c r="C11" s="19" t="s">
        <v>24</v>
      </c>
      <c r="D11" s="19" t="s">
        <v>21</v>
      </c>
      <c r="E11" s="19" t="s">
        <v>22</v>
      </c>
      <c r="F11" s="11">
        <f>+SUM(G11:O11)</f>
        <v>-733350</v>
      </c>
      <c r="G11" s="11">
        <v>-106000</v>
      </c>
      <c r="H11" s="11">
        <v>0</v>
      </c>
      <c r="I11" s="12"/>
      <c r="J11" s="11">
        <v>-27000</v>
      </c>
      <c r="K11" s="11">
        <v>-123450</v>
      </c>
      <c r="L11" s="11">
        <v>-140150</v>
      </c>
      <c r="M11" s="11">
        <v>-230750</v>
      </c>
      <c r="N11" s="11">
        <v>-30000</v>
      </c>
      <c r="O11" s="11">
        <v>-76000</v>
      </c>
    </row>
    <row r="12" spans="1:16" ht="15" x14ac:dyDescent="0.25">
      <c r="A12" s="19"/>
      <c r="B12" s="19"/>
      <c r="C12" s="19"/>
      <c r="D12" s="19"/>
      <c r="E12" s="19"/>
      <c r="F12" s="11"/>
      <c r="G12" s="11"/>
      <c r="H12" s="11"/>
      <c r="I12" s="12"/>
      <c r="J12" s="11"/>
      <c r="K12" s="11"/>
      <c r="L12" s="11"/>
      <c r="M12" s="11"/>
      <c r="N12" s="11"/>
      <c r="O12" s="11"/>
    </row>
    <row r="13" spans="1:16" ht="15" x14ac:dyDescent="0.25">
      <c r="A13" s="19" t="s">
        <v>25</v>
      </c>
      <c r="B13" s="19" t="s">
        <v>26</v>
      </c>
      <c r="C13" s="19" t="s">
        <v>27</v>
      </c>
      <c r="D13" s="19" t="s">
        <v>21</v>
      </c>
      <c r="E13" s="19" t="s">
        <v>22</v>
      </c>
      <c r="F13" s="11">
        <f t="shared" ref="F13:F53" si="0">+SUM(G13:O13)</f>
        <v>36071678</v>
      </c>
      <c r="G13" s="11">
        <v>-3651251</v>
      </c>
      <c r="H13" s="11">
        <v>2933423</v>
      </c>
      <c r="I13" s="11">
        <v>27602815</v>
      </c>
      <c r="J13" s="11">
        <v>8835532</v>
      </c>
      <c r="K13" s="11">
        <v>-1955804</v>
      </c>
      <c r="L13" s="11">
        <v>3025499</v>
      </c>
      <c r="M13" s="11">
        <v>377440</v>
      </c>
      <c r="N13" s="11">
        <v>-157576</v>
      </c>
      <c r="O13" s="11">
        <v>-938400</v>
      </c>
    </row>
    <row r="14" spans="1:16" ht="15" x14ac:dyDescent="0.25">
      <c r="A14" s="19" t="s">
        <v>25</v>
      </c>
      <c r="B14" s="19" t="s">
        <v>28</v>
      </c>
      <c r="C14" s="19" t="s">
        <v>29</v>
      </c>
      <c r="D14" s="19" t="s">
        <v>30</v>
      </c>
      <c r="E14" s="19" t="s">
        <v>31</v>
      </c>
      <c r="F14" s="11">
        <f t="shared" si="0"/>
        <v>-114744171</v>
      </c>
      <c r="G14" s="11">
        <v>-32360232</v>
      </c>
      <c r="H14" s="11">
        <v>-27258991</v>
      </c>
      <c r="I14" s="11">
        <v>-26220097</v>
      </c>
      <c r="J14" s="11">
        <v>-9975312</v>
      </c>
      <c r="K14" s="11">
        <v>-5571234</v>
      </c>
      <c r="L14" s="11">
        <v>-4196701</v>
      </c>
      <c r="M14" s="11">
        <v>-3171699</v>
      </c>
      <c r="N14" s="11">
        <v>-2932783</v>
      </c>
      <c r="O14" s="11">
        <v>-3057122</v>
      </c>
    </row>
    <row r="15" spans="1:16" ht="15" x14ac:dyDescent="0.25">
      <c r="A15" s="19" t="s">
        <v>25</v>
      </c>
      <c r="B15" s="19" t="s">
        <v>28</v>
      </c>
      <c r="C15" s="19" t="s">
        <v>29</v>
      </c>
      <c r="D15" s="19" t="s">
        <v>32</v>
      </c>
      <c r="E15" s="19" t="s">
        <v>31</v>
      </c>
      <c r="F15" s="11">
        <f t="shared" si="0"/>
        <v>-182553516</v>
      </c>
      <c r="G15" s="11">
        <v>-53080107</v>
      </c>
      <c r="H15" s="11">
        <v>-43171507</v>
      </c>
      <c r="I15" s="11">
        <v>-42264535</v>
      </c>
      <c r="J15" s="11">
        <v>-16545860</v>
      </c>
      <c r="K15" s="11">
        <v>-8124350</v>
      </c>
      <c r="L15" s="11">
        <v>-6365896</v>
      </c>
      <c r="M15" s="11">
        <v>-4563093</v>
      </c>
      <c r="N15" s="11">
        <v>-4103846</v>
      </c>
      <c r="O15" s="11">
        <v>-4334322</v>
      </c>
    </row>
    <row r="16" spans="1:16" ht="15" x14ac:dyDescent="0.25">
      <c r="A16" s="19" t="s">
        <v>25</v>
      </c>
      <c r="B16" s="19" t="s">
        <v>33</v>
      </c>
      <c r="C16" s="19" t="s">
        <v>34</v>
      </c>
      <c r="D16" s="19" t="s">
        <v>21</v>
      </c>
      <c r="E16" s="19" t="s">
        <v>22</v>
      </c>
      <c r="F16" s="11">
        <f t="shared" si="0"/>
        <v>20595661</v>
      </c>
      <c r="G16" s="11">
        <v>2605224</v>
      </c>
      <c r="H16" s="11">
        <v>847196</v>
      </c>
      <c r="I16" s="11">
        <v>13342365</v>
      </c>
      <c r="J16" s="11">
        <v>4250337</v>
      </c>
      <c r="K16" s="11">
        <v>-1124081</v>
      </c>
      <c r="L16" s="11">
        <v>1322604</v>
      </c>
      <c r="M16" s="11">
        <v>53504</v>
      </c>
      <c r="N16" s="11">
        <v>-143754</v>
      </c>
      <c r="O16" s="11">
        <v>-557734</v>
      </c>
    </row>
    <row r="17" spans="1:15" ht="15" x14ac:dyDescent="0.25">
      <c r="A17" s="19" t="s">
        <v>25</v>
      </c>
      <c r="B17" s="19" t="s">
        <v>35</v>
      </c>
      <c r="C17" s="19" t="s">
        <v>36</v>
      </c>
      <c r="D17" s="19" t="s">
        <v>30</v>
      </c>
      <c r="E17" s="19" t="s">
        <v>31</v>
      </c>
      <c r="F17" s="11">
        <f t="shared" si="0"/>
        <v>-78213</v>
      </c>
      <c r="G17" s="11">
        <v>-22961</v>
      </c>
      <c r="H17" s="11">
        <v>-20161</v>
      </c>
      <c r="I17" s="11">
        <v>-17536</v>
      </c>
      <c r="J17" s="11">
        <v>-7072</v>
      </c>
      <c r="K17" s="11">
        <v>-3439</v>
      </c>
      <c r="L17" s="11">
        <v>-2738</v>
      </c>
      <c r="M17" s="11">
        <v>-1522</v>
      </c>
      <c r="N17" s="11">
        <v>-1399</v>
      </c>
      <c r="O17" s="11">
        <v>-1385</v>
      </c>
    </row>
    <row r="18" spans="1:15" ht="15" x14ac:dyDescent="0.25">
      <c r="A18" s="19" t="s">
        <v>25</v>
      </c>
      <c r="B18" s="19" t="s">
        <v>35</v>
      </c>
      <c r="C18" s="19" t="s">
        <v>36</v>
      </c>
      <c r="D18" s="19" t="s">
        <v>37</v>
      </c>
      <c r="E18" s="19" t="s">
        <v>31</v>
      </c>
      <c r="F18" s="11">
        <f t="shared" si="0"/>
        <v>-56391376</v>
      </c>
      <c r="G18" s="11">
        <v>-15006700</v>
      </c>
      <c r="H18" s="11">
        <v>-13472673</v>
      </c>
      <c r="I18" s="11">
        <v>-12691677</v>
      </c>
      <c r="J18" s="11">
        <v>-4798608</v>
      </c>
      <c r="K18" s="11">
        <v>-2678488</v>
      </c>
      <c r="L18" s="11">
        <v>-2202826</v>
      </c>
      <c r="M18" s="11">
        <v>-1906724</v>
      </c>
      <c r="N18" s="11">
        <v>-1786036</v>
      </c>
      <c r="O18" s="11">
        <v>-1847644</v>
      </c>
    </row>
    <row r="19" spans="1:15" ht="15" x14ac:dyDescent="0.25">
      <c r="A19" s="19" t="s">
        <v>25</v>
      </c>
      <c r="B19" s="19" t="s">
        <v>35</v>
      </c>
      <c r="C19" s="19" t="s">
        <v>36</v>
      </c>
      <c r="D19" s="19" t="s">
        <v>38</v>
      </c>
      <c r="E19" s="19" t="s">
        <v>31</v>
      </c>
      <c r="F19" s="11">
        <f t="shared" si="0"/>
        <v>-642418</v>
      </c>
      <c r="G19" s="11">
        <v>-48247</v>
      </c>
      <c r="H19" s="11">
        <v>-11700</v>
      </c>
      <c r="I19" s="11">
        <v>-5977</v>
      </c>
      <c r="J19" s="11">
        <v>-11467</v>
      </c>
      <c r="K19" s="11">
        <v>-123999</v>
      </c>
      <c r="L19" s="11">
        <v>-199146</v>
      </c>
      <c r="M19" s="11">
        <v>-75637</v>
      </c>
      <c r="N19" s="11">
        <v>-65514</v>
      </c>
      <c r="O19" s="11">
        <v>-100731</v>
      </c>
    </row>
    <row r="20" spans="1:15" ht="15" x14ac:dyDescent="0.25">
      <c r="A20" s="19" t="s">
        <v>25</v>
      </c>
      <c r="B20" s="19" t="s">
        <v>35</v>
      </c>
      <c r="C20" s="19" t="s">
        <v>36</v>
      </c>
      <c r="D20" s="19" t="s">
        <v>39</v>
      </c>
      <c r="E20" s="19" t="s">
        <v>31</v>
      </c>
      <c r="F20" s="11">
        <f t="shared" si="0"/>
        <v>-29472006</v>
      </c>
      <c r="G20" s="11">
        <v>-7705158</v>
      </c>
      <c r="H20" s="11">
        <v>-6391312</v>
      </c>
      <c r="I20" s="11">
        <v>-6169305</v>
      </c>
      <c r="J20" s="11">
        <v>-2625988</v>
      </c>
      <c r="K20" s="11">
        <v>-1751469</v>
      </c>
      <c r="L20" s="11">
        <v>-1426135</v>
      </c>
      <c r="M20" s="11">
        <v>-1138282</v>
      </c>
      <c r="N20" s="11">
        <v>-1094600</v>
      </c>
      <c r="O20" s="11">
        <v>-1169757</v>
      </c>
    </row>
    <row r="21" spans="1:15" ht="15" x14ac:dyDescent="0.25">
      <c r="A21" s="19" t="s">
        <v>25</v>
      </c>
      <c r="B21" s="19" t="s">
        <v>35</v>
      </c>
      <c r="C21" s="19" t="s">
        <v>36</v>
      </c>
      <c r="D21" s="19" t="s">
        <v>40</v>
      </c>
      <c r="E21" s="19" t="s">
        <v>31</v>
      </c>
      <c r="F21" s="11">
        <f t="shared" si="0"/>
        <v>-1419743</v>
      </c>
      <c r="G21" s="11">
        <v>-515571</v>
      </c>
      <c r="H21" s="11">
        <v>-192616</v>
      </c>
      <c r="I21" s="11">
        <v>-264769</v>
      </c>
      <c r="J21" s="11">
        <v>-141358</v>
      </c>
      <c r="K21" s="11">
        <v>-105013</v>
      </c>
      <c r="L21" s="11">
        <v>-66021</v>
      </c>
      <c r="M21" s="11">
        <v>-58429</v>
      </c>
      <c r="N21" s="11">
        <v>-33247</v>
      </c>
      <c r="O21" s="11">
        <v>-42719</v>
      </c>
    </row>
    <row r="22" spans="1:15" ht="15" x14ac:dyDescent="0.25">
      <c r="A22" s="19" t="s">
        <v>25</v>
      </c>
      <c r="B22" s="19" t="s">
        <v>35</v>
      </c>
      <c r="C22" s="19" t="s">
        <v>36</v>
      </c>
      <c r="D22" s="19" t="s">
        <v>32</v>
      </c>
      <c r="E22" s="19" t="s">
        <v>31</v>
      </c>
      <c r="F22" s="11">
        <f t="shared" si="0"/>
        <v>-56274292</v>
      </c>
      <c r="G22" s="11">
        <v>-16652577</v>
      </c>
      <c r="H22" s="11">
        <v>-13742863</v>
      </c>
      <c r="I22" s="11">
        <v>-13324679</v>
      </c>
      <c r="J22" s="11">
        <v>-4646263</v>
      </c>
      <c r="K22" s="11">
        <v>-2112895</v>
      </c>
      <c r="L22" s="11">
        <v>-1839776</v>
      </c>
      <c r="M22" s="11">
        <v>-1384108</v>
      </c>
      <c r="N22" s="11">
        <v>-1277627</v>
      </c>
      <c r="O22" s="11">
        <v>-1293504</v>
      </c>
    </row>
    <row r="23" spans="1:15" ht="15" x14ac:dyDescent="0.25">
      <c r="A23" s="19" t="s">
        <v>25</v>
      </c>
      <c r="B23" s="19" t="s">
        <v>41</v>
      </c>
      <c r="C23" s="19" t="s">
        <v>42</v>
      </c>
      <c r="D23" s="19" t="s">
        <v>21</v>
      </c>
      <c r="E23" s="19" t="s">
        <v>22</v>
      </c>
      <c r="F23" s="11">
        <f t="shared" si="0"/>
        <v>1543309</v>
      </c>
      <c r="G23" s="11">
        <v>71910</v>
      </c>
      <c r="H23" s="11">
        <v>374359</v>
      </c>
      <c r="I23" s="11">
        <v>949175</v>
      </c>
      <c r="J23" s="11">
        <v>294856</v>
      </c>
      <c r="K23" s="11">
        <v>-180584</v>
      </c>
      <c r="L23" s="11">
        <v>142051</v>
      </c>
      <c r="M23" s="11">
        <v>-22513</v>
      </c>
      <c r="N23" s="11">
        <v>9811</v>
      </c>
      <c r="O23" s="11">
        <v>-95756</v>
      </c>
    </row>
    <row r="24" spans="1:15" ht="15" x14ac:dyDescent="0.25">
      <c r="A24" s="19" t="s">
        <v>25</v>
      </c>
      <c r="B24" s="19" t="s">
        <v>43</v>
      </c>
      <c r="C24" s="19" t="s">
        <v>44</v>
      </c>
      <c r="D24" s="19" t="s">
        <v>21</v>
      </c>
      <c r="E24" s="19" t="s">
        <v>22</v>
      </c>
      <c r="F24" s="11">
        <f t="shared" si="0"/>
        <v>0</v>
      </c>
      <c r="G24" s="11">
        <v>-2862666</v>
      </c>
      <c r="H24" s="11">
        <v>-2482654</v>
      </c>
      <c r="I24" s="11">
        <v>-1334743</v>
      </c>
      <c r="J24" s="11">
        <v>6680063</v>
      </c>
      <c r="K24" s="12"/>
      <c r="L24" s="12"/>
      <c r="M24" s="12"/>
      <c r="N24" s="12"/>
      <c r="O24" s="12"/>
    </row>
    <row r="25" spans="1:15" ht="15" x14ac:dyDescent="0.25">
      <c r="A25" s="19" t="s">
        <v>25</v>
      </c>
      <c r="B25" s="19" t="s">
        <v>43</v>
      </c>
      <c r="C25" s="19" t="s">
        <v>44</v>
      </c>
      <c r="D25" s="19" t="s">
        <v>37</v>
      </c>
      <c r="E25" s="19" t="s">
        <v>31</v>
      </c>
      <c r="F25" s="11">
        <f t="shared" si="0"/>
        <v>-1626417</v>
      </c>
      <c r="G25" s="11">
        <v>-437603</v>
      </c>
      <c r="H25" s="11">
        <v>-286012</v>
      </c>
      <c r="I25" s="11">
        <v>-259874</v>
      </c>
      <c r="J25" s="11">
        <v>-146464</v>
      </c>
      <c r="K25" s="11">
        <v>-110947</v>
      </c>
      <c r="L25" s="11">
        <v>-113347</v>
      </c>
      <c r="M25" s="11">
        <v>-103151</v>
      </c>
      <c r="N25" s="11">
        <v>-130301</v>
      </c>
      <c r="O25" s="11">
        <v>-38718</v>
      </c>
    </row>
    <row r="26" spans="1:15" ht="15" x14ac:dyDescent="0.25">
      <c r="A26" s="19" t="s">
        <v>25</v>
      </c>
      <c r="B26" s="19" t="s">
        <v>43</v>
      </c>
      <c r="C26" s="19" t="s">
        <v>44</v>
      </c>
      <c r="D26" s="19" t="s">
        <v>38</v>
      </c>
      <c r="E26" s="19" t="s">
        <v>31</v>
      </c>
      <c r="F26" s="11">
        <f t="shared" si="0"/>
        <v>-44944</v>
      </c>
      <c r="G26" s="12"/>
      <c r="H26" s="11">
        <v>0</v>
      </c>
      <c r="I26" s="11">
        <v>0</v>
      </c>
      <c r="J26" s="11">
        <v>-1355</v>
      </c>
      <c r="K26" s="11">
        <v>-3694</v>
      </c>
      <c r="L26" s="11">
        <v>-7271</v>
      </c>
      <c r="M26" s="11">
        <v>-7951</v>
      </c>
      <c r="N26" s="11">
        <v>-24673</v>
      </c>
      <c r="O26" s="12"/>
    </row>
    <row r="27" spans="1:15" ht="15" x14ac:dyDescent="0.25">
      <c r="A27" s="19" t="s">
        <v>25</v>
      </c>
      <c r="B27" s="19" t="s">
        <v>43</v>
      </c>
      <c r="C27" s="19" t="s">
        <v>44</v>
      </c>
      <c r="D27" s="19" t="s">
        <v>45</v>
      </c>
      <c r="E27" s="19" t="s">
        <v>31</v>
      </c>
      <c r="F27" s="11">
        <f t="shared" si="0"/>
        <v>-912406</v>
      </c>
      <c r="G27" s="11">
        <v>-303717</v>
      </c>
      <c r="H27" s="11">
        <v>-144450</v>
      </c>
      <c r="I27" s="11">
        <v>-183162</v>
      </c>
      <c r="J27" s="11">
        <v>-150316</v>
      </c>
      <c r="K27" s="11">
        <v>-59310</v>
      </c>
      <c r="L27" s="11">
        <v>-70989</v>
      </c>
      <c r="M27" s="11">
        <v>-459</v>
      </c>
      <c r="N27" s="11">
        <v>-3</v>
      </c>
      <c r="O27" s="12"/>
    </row>
    <row r="28" spans="1:15" ht="15" x14ac:dyDescent="0.25">
      <c r="A28" s="19" t="s">
        <v>25</v>
      </c>
      <c r="B28" s="19" t="s">
        <v>43</v>
      </c>
      <c r="C28" s="19" t="s">
        <v>44</v>
      </c>
      <c r="D28" s="19" t="s">
        <v>39</v>
      </c>
      <c r="E28" s="19" t="s">
        <v>31</v>
      </c>
      <c r="F28" s="11">
        <f t="shared" si="0"/>
        <v>-8267876</v>
      </c>
      <c r="G28" s="11">
        <v>-2094613</v>
      </c>
      <c r="H28" s="11">
        <v>-1648997</v>
      </c>
      <c r="I28" s="11">
        <v>-1607329</v>
      </c>
      <c r="J28" s="11">
        <v>-753471</v>
      </c>
      <c r="K28" s="11">
        <v>-523235</v>
      </c>
      <c r="L28" s="11">
        <v>-458197</v>
      </c>
      <c r="M28" s="11">
        <v>-373819</v>
      </c>
      <c r="N28" s="11">
        <v>-371773</v>
      </c>
      <c r="O28" s="11">
        <v>-436442</v>
      </c>
    </row>
    <row r="29" spans="1:15" ht="15" x14ac:dyDescent="0.25">
      <c r="A29" s="19" t="s">
        <v>25</v>
      </c>
      <c r="B29" s="19" t="s">
        <v>43</v>
      </c>
      <c r="C29" s="19" t="s">
        <v>44</v>
      </c>
      <c r="D29" s="19" t="s">
        <v>40</v>
      </c>
      <c r="E29" s="19" t="s">
        <v>31</v>
      </c>
      <c r="F29" s="11">
        <f t="shared" si="0"/>
        <v>-437066</v>
      </c>
      <c r="G29" s="11">
        <v>-116055</v>
      </c>
      <c r="H29" s="11">
        <v>85623</v>
      </c>
      <c r="I29" s="11">
        <v>-7149</v>
      </c>
      <c r="J29" s="11">
        <v>-25401</v>
      </c>
      <c r="K29" s="11">
        <v>-42911</v>
      </c>
      <c r="L29" s="11">
        <v>-67080</v>
      </c>
      <c r="M29" s="11">
        <v>-39932</v>
      </c>
      <c r="N29" s="11">
        <v>-115361</v>
      </c>
      <c r="O29" s="11">
        <v>-108800</v>
      </c>
    </row>
    <row r="30" spans="1:15" ht="15" x14ac:dyDescent="0.25">
      <c r="A30" s="19" t="s">
        <v>25</v>
      </c>
      <c r="B30" s="19" t="s">
        <v>43</v>
      </c>
      <c r="C30" s="19" t="s">
        <v>44</v>
      </c>
      <c r="D30" s="19" t="s">
        <v>32</v>
      </c>
      <c r="E30" s="19" t="s">
        <v>31</v>
      </c>
      <c r="F30" s="11">
        <f t="shared" si="0"/>
        <v>-2146753</v>
      </c>
      <c r="G30" s="11">
        <v>-617932</v>
      </c>
      <c r="H30" s="11">
        <v>-517511</v>
      </c>
      <c r="I30" s="11">
        <v>-562273</v>
      </c>
      <c r="J30" s="11">
        <v>-182634</v>
      </c>
      <c r="K30" s="11">
        <v>-91716</v>
      </c>
      <c r="L30" s="11">
        <v>-47093</v>
      </c>
      <c r="M30" s="11">
        <v>-153781</v>
      </c>
      <c r="N30" s="11">
        <v>73574</v>
      </c>
      <c r="O30" s="11">
        <v>-47387</v>
      </c>
    </row>
    <row r="31" spans="1:15" ht="15" x14ac:dyDescent="0.25">
      <c r="A31" s="19" t="s">
        <v>25</v>
      </c>
      <c r="B31" s="19" t="s">
        <v>46</v>
      </c>
      <c r="C31" s="19" t="s">
        <v>47</v>
      </c>
      <c r="D31" s="19" t="s">
        <v>21</v>
      </c>
      <c r="E31" s="19" t="s">
        <v>22</v>
      </c>
      <c r="F31" s="11">
        <f t="shared" si="0"/>
        <v>-17324952</v>
      </c>
      <c r="G31" s="12"/>
      <c r="H31" s="12"/>
      <c r="I31" s="12"/>
      <c r="J31" s="11">
        <v>-8096813</v>
      </c>
      <c r="K31" s="11">
        <v>-1332403</v>
      </c>
      <c r="L31" s="11">
        <v>-1431533</v>
      </c>
      <c r="M31" s="11">
        <v>-1541079</v>
      </c>
      <c r="N31" s="11">
        <v>-2689361</v>
      </c>
      <c r="O31" s="11">
        <v>-2233763</v>
      </c>
    </row>
    <row r="32" spans="1:15" ht="15" x14ac:dyDescent="0.25">
      <c r="A32" s="19" t="s">
        <v>25</v>
      </c>
      <c r="B32" s="19" t="s">
        <v>48</v>
      </c>
      <c r="C32" s="19" t="s">
        <v>49</v>
      </c>
      <c r="D32" s="19" t="s">
        <v>37</v>
      </c>
      <c r="E32" s="19" t="s">
        <v>31</v>
      </c>
      <c r="F32" s="11">
        <f t="shared" si="0"/>
        <v>-99954</v>
      </c>
      <c r="G32" s="11">
        <v>-22986</v>
      </c>
      <c r="H32" s="11">
        <v>-22527</v>
      </c>
      <c r="I32" s="11">
        <v>-18857</v>
      </c>
      <c r="J32" s="11">
        <v>-9457</v>
      </c>
      <c r="K32" s="11">
        <v>-6265</v>
      </c>
      <c r="L32" s="11">
        <v>-4906</v>
      </c>
      <c r="M32" s="11">
        <v>-4953</v>
      </c>
      <c r="N32" s="11">
        <v>-4641</v>
      </c>
      <c r="O32" s="11">
        <v>-5362</v>
      </c>
    </row>
    <row r="33" spans="1:15" ht="15" x14ac:dyDescent="0.25">
      <c r="A33" s="19" t="s">
        <v>25</v>
      </c>
      <c r="B33" s="19" t="s">
        <v>48</v>
      </c>
      <c r="C33" s="19" t="s">
        <v>49</v>
      </c>
      <c r="D33" s="19" t="s">
        <v>39</v>
      </c>
      <c r="E33" s="19" t="s">
        <v>31</v>
      </c>
      <c r="F33" s="11">
        <f t="shared" si="0"/>
        <v>-145153</v>
      </c>
      <c r="G33" s="11">
        <v>-51596</v>
      </c>
      <c r="H33" s="11">
        <v>-42526</v>
      </c>
      <c r="I33" s="11">
        <v>-30730</v>
      </c>
      <c r="J33" s="11">
        <v>-13835</v>
      </c>
      <c r="K33" s="11">
        <v>-4023</v>
      </c>
      <c r="L33" s="11">
        <v>-1776</v>
      </c>
      <c r="M33" s="11">
        <v>-352</v>
      </c>
      <c r="N33" s="11">
        <v>-151</v>
      </c>
      <c r="O33" s="11">
        <v>-164</v>
      </c>
    </row>
    <row r="34" spans="1:15" ht="15" x14ac:dyDescent="0.25">
      <c r="A34" s="19" t="s">
        <v>25</v>
      </c>
      <c r="B34" s="19" t="s">
        <v>48</v>
      </c>
      <c r="C34" s="19" t="s">
        <v>49</v>
      </c>
      <c r="D34" s="19" t="s">
        <v>32</v>
      </c>
      <c r="E34" s="19" t="s">
        <v>31</v>
      </c>
      <c r="F34" s="11">
        <f t="shared" si="0"/>
        <v>-80768</v>
      </c>
      <c r="G34" s="11">
        <v>-22432</v>
      </c>
      <c r="H34" s="11">
        <v>-26278</v>
      </c>
      <c r="I34" s="11">
        <v>-19928</v>
      </c>
      <c r="J34" s="11">
        <v>-8291</v>
      </c>
      <c r="K34" s="11">
        <v>-2136</v>
      </c>
      <c r="L34" s="11">
        <v>-470</v>
      </c>
      <c r="M34" s="11">
        <v>-244</v>
      </c>
      <c r="N34" s="11">
        <v>-197</v>
      </c>
      <c r="O34" s="11">
        <v>-792</v>
      </c>
    </row>
    <row r="35" spans="1:15" ht="15" x14ac:dyDescent="0.25">
      <c r="A35" s="19" t="s">
        <v>25</v>
      </c>
      <c r="B35" s="19" t="s">
        <v>50</v>
      </c>
      <c r="C35" s="19" t="s">
        <v>51</v>
      </c>
      <c r="D35" s="19" t="s">
        <v>21</v>
      </c>
      <c r="E35" s="19" t="s">
        <v>22</v>
      </c>
      <c r="F35" s="11">
        <f t="shared" si="0"/>
        <v>2128718</v>
      </c>
      <c r="G35" s="11">
        <v>686443</v>
      </c>
      <c r="H35" s="11">
        <v>-351933</v>
      </c>
      <c r="I35" s="11">
        <v>1150621</v>
      </c>
      <c r="J35" s="11">
        <v>-204981</v>
      </c>
      <c r="K35" s="11">
        <v>201944</v>
      </c>
      <c r="L35" s="11">
        <v>-177200</v>
      </c>
      <c r="M35" s="11">
        <v>-2951275</v>
      </c>
      <c r="N35" s="11">
        <v>-230711</v>
      </c>
      <c r="O35" s="11">
        <v>4005810</v>
      </c>
    </row>
    <row r="36" spans="1:15" ht="15" x14ac:dyDescent="0.25">
      <c r="A36" s="19" t="s">
        <v>25</v>
      </c>
      <c r="B36" s="19" t="s">
        <v>50</v>
      </c>
      <c r="C36" s="19" t="s">
        <v>51</v>
      </c>
      <c r="D36" s="19" t="s">
        <v>52</v>
      </c>
      <c r="E36" s="19" t="s">
        <v>31</v>
      </c>
      <c r="F36" s="11">
        <f t="shared" si="0"/>
        <v>-5016536</v>
      </c>
      <c r="G36" s="11">
        <v>-1410298</v>
      </c>
      <c r="H36" s="11">
        <v>-834515</v>
      </c>
      <c r="I36" s="11">
        <v>-304825</v>
      </c>
      <c r="J36" s="11">
        <v>-483417</v>
      </c>
      <c r="K36" s="11">
        <v>-604565</v>
      </c>
      <c r="L36" s="11">
        <v>-448102</v>
      </c>
      <c r="M36" s="11">
        <v>-229346</v>
      </c>
      <c r="N36" s="11">
        <v>-366793</v>
      </c>
      <c r="O36" s="11">
        <v>-334675</v>
      </c>
    </row>
    <row r="37" spans="1:15" ht="15" x14ac:dyDescent="0.25">
      <c r="A37" s="19" t="s">
        <v>25</v>
      </c>
      <c r="B37" s="19" t="s">
        <v>50</v>
      </c>
      <c r="C37" s="19" t="s">
        <v>51</v>
      </c>
      <c r="D37" s="19" t="s">
        <v>53</v>
      </c>
      <c r="E37" s="19" t="s">
        <v>31</v>
      </c>
      <c r="F37" s="11">
        <f t="shared" si="0"/>
        <v>-25724290</v>
      </c>
      <c r="G37" s="11">
        <v>-2252533</v>
      </c>
      <c r="H37" s="11">
        <v>-2860099</v>
      </c>
      <c r="I37" s="11">
        <v>-2977513</v>
      </c>
      <c r="J37" s="11">
        <v>-1694283</v>
      </c>
      <c r="K37" s="11">
        <v>-1778116</v>
      </c>
      <c r="L37" s="11">
        <v>-1750428</v>
      </c>
      <c r="M37" s="11">
        <v>-2195561</v>
      </c>
      <c r="N37" s="11">
        <v>-4956429</v>
      </c>
      <c r="O37" s="11">
        <v>-5259328</v>
      </c>
    </row>
    <row r="38" spans="1:15" ht="15" x14ac:dyDescent="0.25">
      <c r="A38" s="19" t="s">
        <v>25</v>
      </c>
      <c r="B38" s="19" t="s">
        <v>54</v>
      </c>
      <c r="C38" s="19" t="s">
        <v>55</v>
      </c>
      <c r="D38" s="19" t="s">
        <v>21</v>
      </c>
      <c r="E38" s="19" t="s">
        <v>22</v>
      </c>
      <c r="F38" s="11">
        <f t="shared" si="0"/>
        <v>17793427</v>
      </c>
      <c r="G38" s="11">
        <v>-4465299</v>
      </c>
      <c r="H38" s="11">
        <v>6169466</v>
      </c>
      <c r="I38" s="11">
        <v>6788114</v>
      </c>
      <c r="J38" s="11">
        <v>10788568</v>
      </c>
      <c r="K38" s="11">
        <v>3535839</v>
      </c>
      <c r="L38" s="11">
        <v>2361492</v>
      </c>
      <c r="M38" s="11">
        <v>-1745350</v>
      </c>
      <c r="N38" s="11">
        <v>-3773603</v>
      </c>
      <c r="O38" s="11">
        <v>-1865800</v>
      </c>
    </row>
    <row r="39" spans="1:15" ht="15" x14ac:dyDescent="0.25">
      <c r="A39" s="19" t="s">
        <v>25</v>
      </c>
      <c r="B39" s="19" t="s">
        <v>54</v>
      </c>
      <c r="C39" s="19" t="s">
        <v>55</v>
      </c>
      <c r="D39" s="19" t="s">
        <v>56</v>
      </c>
      <c r="E39" s="19" t="s">
        <v>31</v>
      </c>
      <c r="F39" s="11">
        <f t="shared" si="0"/>
        <v>-5121218</v>
      </c>
      <c r="G39" s="11">
        <v>-1275010</v>
      </c>
      <c r="H39" s="11">
        <v>-1377617</v>
      </c>
      <c r="I39" s="11">
        <v>-1185736</v>
      </c>
      <c r="J39" s="11">
        <v>-501037</v>
      </c>
      <c r="K39" s="11">
        <v>-213357</v>
      </c>
      <c r="L39" s="11">
        <v>-178663</v>
      </c>
      <c r="M39" s="11">
        <v>-102337</v>
      </c>
      <c r="N39" s="11">
        <v>-139505</v>
      </c>
      <c r="O39" s="11">
        <v>-147956</v>
      </c>
    </row>
    <row r="40" spans="1:15" ht="15" x14ac:dyDescent="0.25">
      <c r="A40" s="19" t="s">
        <v>25</v>
      </c>
      <c r="B40" s="19" t="s">
        <v>54</v>
      </c>
      <c r="C40" s="19" t="s">
        <v>55</v>
      </c>
      <c r="D40" s="19" t="s">
        <v>52</v>
      </c>
      <c r="E40" s="19" t="s">
        <v>31</v>
      </c>
      <c r="F40" s="11">
        <f t="shared" si="0"/>
        <v>-31843714</v>
      </c>
      <c r="G40" s="11">
        <v>-5577396</v>
      </c>
      <c r="H40" s="11">
        <v>-6275721</v>
      </c>
      <c r="I40" s="11">
        <v>-5205162</v>
      </c>
      <c r="J40" s="11">
        <v>-3417189</v>
      </c>
      <c r="K40" s="11">
        <v>-2291673</v>
      </c>
      <c r="L40" s="11">
        <v>-2239891</v>
      </c>
      <c r="M40" s="11">
        <v>-2174201</v>
      </c>
      <c r="N40" s="11">
        <v>-2197474</v>
      </c>
      <c r="O40" s="11">
        <v>-2465007</v>
      </c>
    </row>
    <row r="41" spans="1:15" ht="15" x14ac:dyDescent="0.25">
      <c r="A41" s="19" t="s">
        <v>25</v>
      </c>
      <c r="B41" s="19" t="s">
        <v>54</v>
      </c>
      <c r="C41" s="19" t="s">
        <v>55</v>
      </c>
      <c r="D41" s="19" t="s">
        <v>57</v>
      </c>
      <c r="E41" s="19" t="s">
        <v>31</v>
      </c>
      <c r="F41" s="11">
        <f t="shared" si="0"/>
        <v>-639270</v>
      </c>
      <c r="G41" s="11">
        <v>-646</v>
      </c>
      <c r="H41" s="11">
        <v>-16099</v>
      </c>
      <c r="I41" s="11">
        <v>-3183</v>
      </c>
      <c r="J41" s="11">
        <v>-23</v>
      </c>
      <c r="K41" s="11">
        <v>-45276</v>
      </c>
      <c r="L41" s="11">
        <v>-32141</v>
      </c>
      <c r="M41" s="11">
        <v>-26644</v>
      </c>
      <c r="N41" s="11">
        <v>-303739</v>
      </c>
      <c r="O41" s="11">
        <v>-211519</v>
      </c>
    </row>
    <row r="42" spans="1:15" ht="15" x14ac:dyDescent="0.25">
      <c r="A42" s="19" t="s">
        <v>25</v>
      </c>
      <c r="B42" s="19" t="s">
        <v>54</v>
      </c>
      <c r="C42" s="19" t="s">
        <v>55</v>
      </c>
      <c r="D42" s="19" t="s">
        <v>58</v>
      </c>
      <c r="E42" s="19" t="s">
        <v>31</v>
      </c>
      <c r="F42" s="11">
        <f t="shared" si="0"/>
        <v>-95378223</v>
      </c>
      <c r="G42" s="11">
        <v>-11776689</v>
      </c>
      <c r="H42" s="11">
        <v>-13705123</v>
      </c>
      <c r="I42" s="11">
        <v>-12467005</v>
      </c>
      <c r="J42" s="11">
        <v>-11796511</v>
      </c>
      <c r="K42" s="11">
        <v>-9661838</v>
      </c>
      <c r="L42" s="11">
        <v>-9436901</v>
      </c>
      <c r="M42" s="11">
        <v>-8809401</v>
      </c>
      <c r="N42" s="11">
        <v>-8815051</v>
      </c>
      <c r="O42" s="11">
        <v>-8909704</v>
      </c>
    </row>
    <row r="43" spans="1:15" ht="15" x14ac:dyDescent="0.25">
      <c r="A43" s="19" t="s">
        <v>25</v>
      </c>
      <c r="B43" s="19" t="s">
        <v>54</v>
      </c>
      <c r="C43" s="19" t="s">
        <v>55</v>
      </c>
      <c r="D43" s="19" t="s">
        <v>59</v>
      </c>
      <c r="E43" s="19" t="s">
        <v>31</v>
      </c>
      <c r="F43" s="11">
        <f t="shared" si="0"/>
        <v>-143241785</v>
      </c>
      <c r="G43" s="11">
        <v>-17423192</v>
      </c>
      <c r="H43" s="11">
        <v>-17293009</v>
      </c>
      <c r="I43" s="11">
        <v>-16538657</v>
      </c>
      <c r="J43" s="11">
        <v>-15839612</v>
      </c>
      <c r="K43" s="11">
        <v>-14447724</v>
      </c>
      <c r="L43" s="11">
        <v>-15171401</v>
      </c>
      <c r="M43" s="11">
        <v>-14256906</v>
      </c>
      <c r="N43" s="11">
        <v>-15747440</v>
      </c>
      <c r="O43" s="11">
        <v>-16523844</v>
      </c>
    </row>
    <row r="44" spans="1:15" ht="15" x14ac:dyDescent="0.25">
      <c r="A44" s="19" t="s">
        <v>25</v>
      </c>
      <c r="B44" s="19" t="s">
        <v>54</v>
      </c>
      <c r="C44" s="19" t="s">
        <v>55</v>
      </c>
      <c r="D44" s="19" t="s">
        <v>60</v>
      </c>
      <c r="E44" s="19" t="s">
        <v>31</v>
      </c>
      <c r="F44" s="11">
        <f t="shared" si="0"/>
        <v>-29261184</v>
      </c>
      <c r="G44" s="11">
        <v>-3963328</v>
      </c>
      <c r="H44" s="11">
        <v>-4185410</v>
      </c>
      <c r="I44" s="11">
        <v>-3782857</v>
      </c>
      <c r="J44" s="11">
        <v>-3558565</v>
      </c>
      <c r="K44" s="11">
        <v>-2885074</v>
      </c>
      <c r="L44" s="11">
        <v>-2854511</v>
      </c>
      <c r="M44" s="11">
        <v>-2572599</v>
      </c>
      <c r="N44" s="11">
        <v>-2794628</v>
      </c>
      <c r="O44" s="11">
        <v>-2664212</v>
      </c>
    </row>
    <row r="45" spans="1:15" ht="15" x14ac:dyDescent="0.25">
      <c r="A45" s="19" t="s">
        <v>25</v>
      </c>
      <c r="B45" s="19" t="s">
        <v>54</v>
      </c>
      <c r="C45" s="19" t="s">
        <v>55</v>
      </c>
      <c r="D45" s="19" t="s">
        <v>112</v>
      </c>
      <c r="E45" s="19" t="s">
        <v>31</v>
      </c>
      <c r="F45" s="11">
        <f t="shared" si="0"/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x14ac:dyDescent="0.25">
      <c r="A46" s="19" t="s">
        <v>25</v>
      </c>
      <c r="B46" s="19" t="s">
        <v>54</v>
      </c>
      <c r="C46" s="19" t="s">
        <v>55</v>
      </c>
      <c r="D46" s="19" t="s">
        <v>61</v>
      </c>
      <c r="E46" s="19" t="s">
        <v>31</v>
      </c>
      <c r="F46" s="11">
        <f t="shared" si="0"/>
        <v>-25031169</v>
      </c>
      <c r="G46" s="11">
        <v>-3078011</v>
      </c>
      <c r="H46" s="11">
        <v>-2737253</v>
      </c>
      <c r="I46" s="11">
        <v>-2514203</v>
      </c>
      <c r="J46" s="11">
        <v>-2657026</v>
      </c>
      <c r="K46" s="11">
        <v>-2477136</v>
      </c>
      <c r="L46" s="11">
        <v>-2969470</v>
      </c>
      <c r="M46" s="11">
        <v>-2817050</v>
      </c>
      <c r="N46" s="11">
        <v>-2868120</v>
      </c>
      <c r="O46" s="11">
        <v>-2912900</v>
      </c>
    </row>
    <row r="47" spans="1:15" ht="15" x14ac:dyDescent="0.25">
      <c r="A47" s="19" t="s">
        <v>25</v>
      </c>
      <c r="B47" s="19" t="s">
        <v>54</v>
      </c>
      <c r="C47" s="19" t="s">
        <v>55</v>
      </c>
      <c r="D47" s="19" t="s">
        <v>53</v>
      </c>
      <c r="E47" s="19" t="s">
        <v>31</v>
      </c>
      <c r="F47" s="11">
        <f t="shared" si="0"/>
        <v>-91060585</v>
      </c>
      <c r="G47" s="11">
        <v>-13206514</v>
      </c>
      <c r="H47" s="11">
        <v>-14514521</v>
      </c>
      <c r="I47" s="11">
        <v>-13176713</v>
      </c>
      <c r="J47" s="11">
        <v>-11824241</v>
      </c>
      <c r="K47" s="11">
        <v>-8746339</v>
      </c>
      <c r="L47" s="11">
        <v>-7723958</v>
      </c>
      <c r="M47" s="11">
        <v>-7418899</v>
      </c>
      <c r="N47" s="11">
        <v>-7160031</v>
      </c>
      <c r="O47" s="11">
        <v>-7289369</v>
      </c>
    </row>
    <row r="48" spans="1:15" ht="15" x14ac:dyDescent="0.25">
      <c r="A48" s="19" t="s">
        <v>25</v>
      </c>
      <c r="B48" s="19" t="s">
        <v>54</v>
      </c>
      <c r="C48" s="19" t="s">
        <v>55</v>
      </c>
      <c r="D48" s="19" t="s">
        <v>62</v>
      </c>
      <c r="E48" s="19" t="s">
        <v>31</v>
      </c>
      <c r="F48" s="11">
        <f t="shared" si="0"/>
        <v>-13280017</v>
      </c>
      <c r="G48" s="11">
        <v>-2117761</v>
      </c>
      <c r="H48" s="11">
        <v>-2443728</v>
      </c>
      <c r="I48" s="11">
        <v>-2110233</v>
      </c>
      <c r="J48" s="11">
        <v>-1698551</v>
      </c>
      <c r="K48" s="11">
        <v>-1121387</v>
      </c>
      <c r="L48" s="11">
        <v>-1041008</v>
      </c>
      <c r="M48" s="11">
        <v>-955593</v>
      </c>
      <c r="N48" s="11">
        <v>-876981</v>
      </c>
      <c r="O48" s="11">
        <v>-914775</v>
      </c>
    </row>
    <row r="49" spans="1:15" ht="15" x14ac:dyDescent="0.25">
      <c r="A49" s="19" t="s">
        <v>25</v>
      </c>
      <c r="B49" s="19" t="s">
        <v>54</v>
      </c>
      <c r="C49" s="19" t="s">
        <v>55</v>
      </c>
      <c r="D49" s="19" t="s">
        <v>63</v>
      </c>
      <c r="E49" s="19" t="s">
        <v>31</v>
      </c>
      <c r="F49" s="11">
        <f t="shared" si="0"/>
        <v>-8392391</v>
      </c>
      <c r="G49" s="11">
        <v>-2332637</v>
      </c>
      <c r="H49" s="11">
        <v>-1973138</v>
      </c>
      <c r="I49" s="11">
        <v>-1798247</v>
      </c>
      <c r="J49" s="11">
        <v>-798980</v>
      </c>
      <c r="K49" s="11">
        <v>-458634</v>
      </c>
      <c r="L49" s="11">
        <v>-313151</v>
      </c>
      <c r="M49" s="11">
        <v>-225982</v>
      </c>
      <c r="N49" s="11">
        <v>-217564</v>
      </c>
      <c r="O49" s="11">
        <v>-274058</v>
      </c>
    </row>
    <row r="50" spans="1:15" ht="15" x14ac:dyDescent="0.25">
      <c r="A50" s="19" t="s">
        <v>25</v>
      </c>
      <c r="B50" s="19" t="s">
        <v>54</v>
      </c>
      <c r="C50" s="19" t="s">
        <v>55</v>
      </c>
      <c r="D50" s="19" t="s">
        <v>64</v>
      </c>
      <c r="E50" s="19" t="s">
        <v>31</v>
      </c>
      <c r="F50" s="11">
        <f t="shared" si="0"/>
        <v>-166808</v>
      </c>
      <c r="G50" s="11">
        <v>-29533</v>
      </c>
      <c r="H50" s="11">
        <v>-84599</v>
      </c>
      <c r="I50" s="11">
        <v>-49795</v>
      </c>
      <c r="J50" s="11">
        <v>-2180</v>
      </c>
      <c r="K50" s="11">
        <v>0</v>
      </c>
      <c r="L50" s="11">
        <v>0</v>
      </c>
      <c r="M50" s="11">
        <v>0</v>
      </c>
      <c r="N50" s="11">
        <v>-701</v>
      </c>
      <c r="O50" s="11">
        <v>0</v>
      </c>
    </row>
    <row r="51" spans="1:15" ht="15" x14ac:dyDescent="0.25">
      <c r="A51" s="19" t="s">
        <v>25</v>
      </c>
      <c r="B51" s="19" t="s">
        <v>54</v>
      </c>
      <c r="C51" s="19" t="s">
        <v>55</v>
      </c>
      <c r="D51" s="19" t="s">
        <v>65</v>
      </c>
      <c r="E51" s="19" t="s">
        <v>31</v>
      </c>
      <c r="F51" s="11">
        <f t="shared" si="0"/>
        <v>-59928</v>
      </c>
      <c r="G51" s="11">
        <v>-1941</v>
      </c>
      <c r="H51" s="11">
        <v>0</v>
      </c>
      <c r="I51" s="11">
        <v>0</v>
      </c>
      <c r="J51" s="11">
        <v>-5</v>
      </c>
      <c r="K51" s="11">
        <v>-3074</v>
      </c>
      <c r="L51" s="11">
        <v>-8173</v>
      </c>
      <c r="M51" s="11">
        <v>-12853</v>
      </c>
      <c r="N51" s="11">
        <v>-15537</v>
      </c>
      <c r="O51" s="11">
        <v>-18345</v>
      </c>
    </row>
    <row r="52" spans="1:15" ht="15" x14ac:dyDescent="0.25">
      <c r="A52" s="19" t="s">
        <v>25</v>
      </c>
      <c r="B52" s="19" t="s">
        <v>54</v>
      </c>
      <c r="C52" s="19" t="s">
        <v>55</v>
      </c>
      <c r="D52" s="19" t="s">
        <v>66</v>
      </c>
      <c r="E52" s="19" t="s">
        <v>31</v>
      </c>
      <c r="F52" s="11">
        <f t="shared" si="0"/>
        <v>-61517</v>
      </c>
      <c r="G52" s="11">
        <v>-12021</v>
      </c>
      <c r="H52" s="11">
        <v>-17695</v>
      </c>
      <c r="I52" s="11">
        <v>-14726</v>
      </c>
      <c r="J52" s="11">
        <v>-5818</v>
      </c>
      <c r="K52" s="11">
        <v>-2479</v>
      </c>
      <c r="L52" s="11">
        <v>-2231</v>
      </c>
      <c r="M52" s="11">
        <v>-2214</v>
      </c>
      <c r="N52" s="11">
        <v>-2019</v>
      </c>
      <c r="O52" s="11">
        <v>-2314</v>
      </c>
    </row>
    <row r="53" spans="1:15" ht="15" x14ac:dyDescent="0.25">
      <c r="A53" s="19" t="s">
        <v>25</v>
      </c>
      <c r="B53" s="19" t="s">
        <v>54</v>
      </c>
      <c r="C53" s="19" t="s">
        <v>55</v>
      </c>
      <c r="D53" s="19" t="s">
        <v>67</v>
      </c>
      <c r="E53" s="19" t="s">
        <v>31</v>
      </c>
      <c r="F53" s="11">
        <f t="shared" si="0"/>
        <v>-2026972</v>
      </c>
      <c r="G53" s="11">
        <v>-634383</v>
      </c>
      <c r="H53" s="11">
        <v>-517556</v>
      </c>
      <c r="I53" s="11">
        <v>-545825</v>
      </c>
      <c r="J53" s="11">
        <v>-166249</v>
      </c>
      <c r="K53" s="11">
        <v>-63149</v>
      </c>
      <c r="L53" s="11">
        <v>-38007</v>
      </c>
      <c r="M53" s="11">
        <v>-18716</v>
      </c>
      <c r="N53" s="11">
        <v>-17794</v>
      </c>
      <c r="O53" s="11">
        <v>-25293</v>
      </c>
    </row>
    <row r="54" spans="1:15" ht="15" x14ac:dyDescent="0.25">
      <c r="A54" s="19"/>
      <c r="B54" s="19"/>
      <c r="C54" s="19"/>
      <c r="D54" s="19"/>
      <c r="E54" s="19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x14ac:dyDescent="0.25">
      <c r="A55" s="19" t="s">
        <v>68</v>
      </c>
      <c r="B55" s="19" t="s">
        <v>26</v>
      </c>
      <c r="C55" s="19" t="s">
        <v>27</v>
      </c>
      <c r="D55" s="19" t="s">
        <v>21</v>
      </c>
      <c r="E55" s="19" t="s">
        <v>22</v>
      </c>
      <c r="F55" s="11">
        <f t="shared" ref="F55:F88" si="1">+SUM(G55:O55)</f>
        <v>5212095</v>
      </c>
      <c r="G55" s="11">
        <v>-257398</v>
      </c>
      <c r="H55" s="11">
        <v>332744</v>
      </c>
      <c r="I55" s="11">
        <v>3928155</v>
      </c>
      <c r="J55" s="11">
        <v>1176833</v>
      </c>
      <c r="K55" s="11">
        <v>-245724</v>
      </c>
      <c r="L55" s="11">
        <v>364042</v>
      </c>
      <c r="M55" s="11">
        <v>77450</v>
      </c>
      <c r="N55" s="11">
        <v>-48718</v>
      </c>
      <c r="O55" s="11">
        <v>-115289</v>
      </c>
    </row>
    <row r="56" spans="1:15" ht="15" x14ac:dyDescent="0.25">
      <c r="A56" s="19" t="s">
        <v>68</v>
      </c>
      <c r="B56" s="19" t="s">
        <v>28</v>
      </c>
      <c r="C56" s="19" t="s">
        <v>29</v>
      </c>
      <c r="D56" s="19" t="s">
        <v>30</v>
      </c>
      <c r="E56" s="19" t="s">
        <v>31</v>
      </c>
      <c r="F56" s="11">
        <f t="shared" si="1"/>
        <v>-33289189</v>
      </c>
      <c r="G56" s="11">
        <v>-11727019</v>
      </c>
      <c r="H56" s="11">
        <v>-9786592</v>
      </c>
      <c r="I56" s="11">
        <v>-9046367</v>
      </c>
      <c r="J56" s="11">
        <v>-2704711</v>
      </c>
      <c r="K56" s="11">
        <v>-24977</v>
      </c>
      <c r="L56" s="11">
        <v>477</v>
      </c>
      <c r="M56" s="12"/>
      <c r="N56" s="12"/>
      <c r="O56" s="12"/>
    </row>
    <row r="57" spans="1:15" ht="15" x14ac:dyDescent="0.25">
      <c r="A57" s="19" t="s">
        <v>68</v>
      </c>
      <c r="B57" s="19" t="s">
        <v>28</v>
      </c>
      <c r="C57" s="19" t="s">
        <v>29</v>
      </c>
      <c r="D57" s="19" t="s">
        <v>69</v>
      </c>
      <c r="E57" s="19" t="s">
        <v>31</v>
      </c>
      <c r="F57" s="11">
        <f t="shared" si="1"/>
        <v>-6842264</v>
      </c>
      <c r="G57" s="12"/>
      <c r="H57" s="12"/>
      <c r="I57" s="12"/>
      <c r="J57" s="11">
        <v>-743304</v>
      </c>
      <c r="K57" s="11">
        <v>-1737915</v>
      </c>
      <c r="L57" s="11">
        <v>-1434668</v>
      </c>
      <c r="M57" s="11">
        <v>-987297</v>
      </c>
      <c r="N57" s="11">
        <v>-957771</v>
      </c>
      <c r="O57" s="11">
        <v>-981309</v>
      </c>
    </row>
    <row r="58" spans="1:15" ht="15" x14ac:dyDescent="0.25">
      <c r="A58" s="19" t="s">
        <v>68</v>
      </c>
      <c r="B58" s="19" t="s">
        <v>28</v>
      </c>
      <c r="C58" s="19" t="s">
        <v>29</v>
      </c>
      <c r="D58" s="19" t="s">
        <v>70</v>
      </c>
      <c r="E58" s="19" t="s">
        <v>31</v>
      </c>
      <c r="F58" s="11">
        <f t="shared" si="1"/>
        <v>-3491</v>
      </c>
      <c r="G58" s="12"/>
      <c r="H58" s="12"/>
      <c r="I58" s="12"/>
      <c r="J58" s="11">
        <v>-34</v>
      </c>
      <c r="K58" s="11">
        <v>-3</v>
      </c>
      <c r="L58" s="11">
        <v>0</v>
      </c>
      <c r="M58" s="12"/>
      <c r="N58" s="12"/>
      <c r="O58" s="11">
        <v>-3454</v>
      </c>
    </row>
    <row r="59" spans="1:15" ht="15" x14ac:dyDescent="0.25">
      <c r="A59" s="19" t="s">
        <v>68</v>
      </c>
      <c r="B59" s="19" t="s">
        <v>33</v>
      </c>
      <c r="C59" s="19" t="s">
        <v>34</v>
      </c>
      <c r="D59" s="19" t="s">
        <v>21</v>
      </c>
      <c r="E59" s="19" t="s">
        <v>22</v>
      </c>
      <c r="F59" s="11">
        <f t="shared" si="1"/>
        <v>2161449</v>
      </c>
      <c r="G59" s="11">
        <v>-85323</v>
      </c>
      <c r="H59" s="11">
        <v>126643</v>
      </c>
      <c r="I59" s="11">
        <v>1667937</v>
      </c>
      <c r="J59" s="11">
        <v>533970</v>
      </c>
      <c r="K59" s="11">
        <v>-46413</v>
      </c>
      <c r="L59" s="11">
        <v>87523</v>
      </c>
      <c r="M59" s="11">
        <v>25433</v>
      </c>
      <c r="N59" s="11">
        <v>-33690</v>
      </c>
      <c r="O59" s="11">
        <v>-114631</v>
      </c>
    </row>
    <row r="60" spans="1:15" ht="15" x14ac:dyDescent="0.25">
      <c r="A60" s="19" t="s">
        <v>68</v>
      </c>
      <c r="B60" s="19" t="s">
        <v>35</v>
      </c>
      <c r="C60" s="19" t="s">
        <v>36</v>
      </c>
      <c r="D60" s="19" t="s">
        <v>30</v>
      </c>
      <c r="E60" s="19" t="s">
        <v>31</v>
      </c>
      <c r="F60" s="11">
        <f t="shared" si="1"/>
        <v>-16097</v>
      </c>
      <c r="G60" s="11">
        <v>-5524</v>
      </c>
      <c r="H60" s="11">
        <v>-5545</v>
      </c>
      <c r="I60" s="11">
        <v>-3888</v>
      </c>
      <c r="J60" s="11">
        <v>-1139</v>
      </c>
      <c r="K60" s="11">
        <v>-1</v>
      </c>
      <c r="L60" s="12"/>
      <c r="M60" s="12"/>
      <c r="N60" s="12"/>
      <c r="O60" s="12"/>
    </row>
    <row r="61" spans="1:15" ht="15" x14ac:dyDescent="0.25">
      <c r="A61" s="19" t="s">
        <v>68</v>
      </c>
      <c r="B61" s="19" t="s">
        <v>35</v>
      </c>
      <c r="C61" s="19" t="s">
        <v>36</v>
      </c>
      <c r="D61" s="19" t="s">
        <v>37</v>
      </c>
      <c r="E61" s="19" t="s">
        <v>31</v>
      </c>
      <c r="F61" s="11">
        <f t="shared" si="1"/>
        <v>-13920920</v>
      </c>
      <c r="G61" s="11">
        <v>-4875334</v>
      </c>
      <c r="H61" s="11">
        <v>-4058105</v>
      </c>
      <c r="I61" s="11">
        <v>-3881046</v>
      </c>
      <c r="J61" s="11">
        <v>-1099148</v>
      </c>
      <c r="K61" s="11">
        <v>-10835</v>
      </c>
      <c r="L61" s="11">
        <v>3565</v>
      </c>
      <c r="M61" s="11">
        <v>-60</v>
      </c>
      <c r="N61" s="12"/>
      <c r="O61" s="11">
        <v>43</v>
      </c>
    </row>
    <row r="62" spans="1:15" ht="15" x14ac:dyDescent="0.25">
      <c r="A62" s="19" t="s">
        <v>68</v>
      </c>
      <c r="B62" s="19" t="s">
        <v>35</v>
      </c>
      <c r="C62" s="19" t="s">
        <v>36</v>
      </c>
      <c r="D62" s="19" t="s">
        <v>71</v>
      </c>
      <c r="E62" s="19" t="s">
        <v>31</v>
      </c>
      <c r="F62" s="11">
        <f t="shared" si="1"/>
        <v>-526634</v>
      </c>
      <c r="G62" s="11">
        <v>-135200</v>
      </c>
      <c r="H62" s="11">
        <v>-149291</v>
      </c>
      <c r="I62" s="11">
        <v>-126296</v>
      </c>
      <c r="J62" s="11">
        <v>-97591</v>
      </c>
      <c r="K62" s="11">
        <v>-18256</v>
      </c>
      <c r="L62" s="12"/>
      <c r="M62" s="12"/>
      <c r="N62" s="12"/>
      <c r="O62" s="12"/>
    </row>
    <row r="63" spans="1:15" ht="15" x14ac:dyDescent="0.25">
      <c r="A63" s="19" t="s">
        <v>68</v>
      </c>
      <c r="B63" s="19" t="s">
        <v>35</v>
      </c>
      <c r="C63" s="19" t="s">
        <v>36</v>
      </c>
      <c r="D63" s="19" t="s">
        <v>38</v>
      </c>
      <c r="E63" s="19" t="s">
        <v>31</v>
      </c>
      <c r="F63" s="11">
        <f t="shared" si="1"/>
        <v>-455</v>
      </c>
      <c r="G63" s="12"/>
      <c r="H63" s="12"/>
      <c r="I63" s="11">
        <v>-10</v>
      </c>
      <c r="J63" s="11">
        <v>-445</v>
      </c>
      <c r="K63" s="12"/>
      <c r="L63" s="12"/>
      <c r="M63" s="12"/>
      <c r="N63" s="12"/>
      <c r="O63" s="12"/>
    </row>
    <row r="64" spans="1:15" ht="15" x14ac:dyDescent="0.25">
      <c r="A64" s="19" t="s">
        <v>68</v>
      </c>
      <c r="B64" s="19" t="s">
        <v>35</v>
      </c>
      <c r="C64" s="19" t="s">
        <v>36</v>
      </c>
      <c r="D64" s="19" t="s">
        <v>74</v>
      </c>
      <c r="E64" s="19" t="s">
        <v>31</v>
      </c>
      <c r="F64" s="11">
        <f t="shared" si="1"/>
        <v>-79357</v>
      </c>
      <c r="G64" s="12"/>
      <c r="H64" s="12"/>
      <c r="I64" s="12"/>
      <c r="J64" s="12"/>
      <c r="K64" s="12"/>
      <c r="L64" s="12"/>
      <c r="M64" s="12"/>
      <c r="N64" s="12"/>
      <c r="O64" s="11">
        <v>-79357</v>
      </c>
    </row>
    <row r="65" spans="1:15" ht="15" x14ac:dyDescent="0.25">
      <c r="A65" s="19" t="s">
        <v>68</v>
      </c>
      <c r="B65" s="19" t="s">
        <v>35</v>
      </c>
      <c r="C65" s="19" t="s">
        <v>36</v>
      </c>
      <c r="D65" s="19" t="s">
        <v>72</v>
      </c>
      <c r="E65" s="19" t="s">
        <v>31</v>
      </c>
      <c r="F65" s="11">
        <f t="shared" si="1"/>
        <v>-917011</v>
      </c>
      <c r="G65" s="12"/>
      <c r="H65" s="12"/>
      <c r="I65" s="12"/>
      <c r="J65" s="11">
        <v>-67474</v>
      </c>
      <c r="K65" s="11">
        <v>-154159</v>
      </c>
      <c r="L65" s="11">
        <v>-191664</v>
      </c>
      <c r="M65" s="11">
        <v>-153100</v>
      </c>
      <c r="N65" s="11">
        <v>-167196</v>
      </c>
      <c r="O65" s="11">
        <v>-183418</v>
      </c>
    </row>
    <row r="66" spans="1:15" ht="15" x14ac:dyDescent="0.25">
      <c r="A66" s="19" t="s">
        <v>68</v>
      </c>
      <c r="B66" s="19" t="s">
        <v>35</v>
      </c>
      <c r="C66" s="19" t="s">
        <v>36</v>
      </c>
      <c r="D66" s="19" t="s">
        <v>69</v>
      </c>
      <c r="E66" s="19" t="s">
        <v>31</v>
      </c>
      <c r="F66" s="11">
        <f t="shared" si="1"/>
        <v>-2556</v>
      </c>
      <c r="G66" s="12"/>
      <c r="H66" s="12"/>
      <c r="I66" s="12"/>
      <c r="J66" s="11">
        <v>-374</v>
      </c>
      <c r="K66" s="11">
        <v>-638</v>
      </c>
      <c r="L66" s="11">
        <v>-425</v>
      </c>
      <c r="M66" s="11">
        <v>-338</v>
      </c>
      <c r="N66" s="11">
        <v>-387</v>
      </c>
      <c r="O66" s="11">
        <v>-394</v>
      </c>
    </row>
    <row r="67" spans="1:15" ht="15" x14ac:dyDescent="0.25">
      <c r="A67" s="19" t="s">
        <v>68</v>
      </c>
      <c r="B67" s="19" t="s">
        <v>35</v>
      </c>
      <c r="C67" s="19" t="s">
        <v>36</v>
      </c>
      <c r="D67" s="19" t="s">
        <v>73</v>
      </c>
      <c r="E67" s="19" t="s">
        <v>31</v>
      </c>
      <c r="F67" s="11">
        <f t="shared" si="1"/>
        <v>-2001892</v>
      </c>
      <c r="G67" s="12"/>
      <c r="H67" s="12"/>
      <c r="I67" s="12"/>
      <c r="J67" s="11">
        <v>-193673</v>
      </c>
      <c r="K67" s="11">
        <v>-443336</v>
      </c>
      <c r="L67" s="11">
        <v>-445066</v>
      </c>
      <c r="M67" s="11">
        <v>-303759</v>
      </c>
      <c r="N67" s="11">
        <v>-299178</v>
      </c>
      <c r="O67" s="11">
        <v>-316880</v>
      </c>
    </row>
    <row r="68" spans="1:15" ht="15" x14ac:dyDescent="0.25">
      <c r="A68" s="19" t="s">
        <v>68</v>
      </c>
      <c r="B68" s="19" t="s">
        <v>41</v>
      </c>
      <c r="C68" s="19" t="s">
        <v>42</v>
      </c>
      <c r="D68" s="19" t="s">
        <v>21</v>
      </c>
      <c r="E68" s="19" t="s">
        <v>22</v>
      </c>
      <c r="F68" s="11">
        <f t="shared" si="1"/>
        <v>86984</v>
      </c>
      <c r="G68" s="11">
        <v>4037</v>
      </c>
      <c r="H68" s="11">
        <v>48356</v>
      </c>
      <c r="I68" s="11">
        <v>-7117</v>
      </c>
      <c r="J68" s="11">
        <v>64650</v>
      </c>
      <c r="K68" s="11">
        <v>-49586</v>
      </c>
      <c r="L68" s="11">
        <v>33643</v>
      </c>
      <c r="M68" s="11">
        <v>-20396</v>
      </c>
      <c r="N68" s="11">
        <v>-12752</v>
      </c>
      <c r="O68" s="11">
        <v>26149</v>
      </c>
    </row>
    <row r="69" spans="1:15" ht="15" x14ac:dyDescent="0.25">
      <c r="A69" s="19" t="s">
        <v>68</v>
      </c>
      <c r="B69" s="19" t="s">
        <v>43</v>
      </c>
      <c r="C69" s="19" t="s">
        <v>44</v>
      </c>
      <c r="D69" s="19" t="s">
        <v>21</v>
      </c>
      <c r="E69" s="19" t="s">
        <v>22</v>
      </c>
      <c r="F69" s="11">
        <f t="shared" si="1"/>
        <v>0</v>
      </c>
      <c r="G69" s="11">
        <v>-377715</v>
      </c>
      <c r="H69" s="11">
        <v>-336937</v>
      </c>
      <c r="I69" s="11">
        <v>-179948</v>
      </c>
      <c r="J69" s="11">
        <v>894600</v>
      </c>
      <c r="K69" s="12"/>
      <c r="L69" s="12"/>
      <c r="M69" s="12"/>
      <c r="N69" s="12"/>
      <c r="O69" s="12"/>
    </row>
    <row r="70" spans="1:15" ht="15" x14ac:dyDescent="0.25">
      <c r="A70" s="19" t="s">
        <v>68</v>
      </c>
      <c r="B70" s="19" t="s">
        <v>43</v>
      </c>
      <c r="C70" s="19" t="s">
        <v>44</v>
      </c>
      <c r="D70" s="19" t="s">
        <v>37</v>
      </c>
      <c r="E70" s="19" t="s">
        <v>31</v>
      </c>
      <c r="F70" s="11">
        <f t="shared" si="1"/>
        <v>-953266</v>
      </c>
      <c r="G70" s="11">
        <v>-250536</v>
      </c>
      <c r="H70" s="11">
        <v>-138406</v>
      </c>
      <c r="I70" s="11">
        <v>-445796</v>
      </c>
      <c r="J70" s="11">
        <v>-78459</v>
      </c>
      <c r="K70" s="11">
        <v>-40069</v>
      </c>
      <c r="L70" s="12"/>
      <c r="M70" s="12"/>
      <c r="N70" s="12"/>
      <c r="O70" s="12"/>
    </row>
    <row r="71" spans="1:15" ht="15" x14ac:dyDescent="0.25">
      <c r="A71" s="19" t="s">
        <v>68</v>
      </c>
      <c r="B71" s="19" t="s">
        <v>43</v>
      </c>
      <c r="C71" s="19" t="s">
        <v>44</v>
      </c>
      <c r="D71" s="19" t="s">
        <v>38</v>
      </c>
      <c r="E71" s="19" t="s">
        <v>31</v>
      </c>
      <c r="F71" s="11">
        <f t="shared" si="1"/>
        <v>-765</v>
      </c>
      <c r="G71" s="12"/>
      <c r="H71" s="12"/>
      <c r="I71" s="11">
        <v>0</v>
      </c>
      <c r="J71" s="11">
        <v>-65</v>
      </c>
      <c r="K71" s="11">
        <v>-700</v>
      </c>
      <c r="L71" s="12"/>
      <c r="M71" s="12"/>
      <c r="N71" s="12"/>
      <c r="O71" s="12"/>
    </row>
    <row r="72" spans="1:15" ht="15" x14ac:dyDescent="0.25">
      <c r="A72" s="19" t="s">
        <v>68</v>
      </c>
      <c r="B72" s="19" t="s">
        <v>43</v>
      </c>
      <c r="C72" s="19" t="s">
        <v>44</v>
      </c>
      <c r="D72" s="19" t="s">
        <v>74</v>
      </c>
      <c r="E72" s="19" t="s">
        <v>31</v>
      </c>
      <c r="F72" s="11">
        <f t="shared" si="1"/>
        <v>-325867</v>
      </c>
      <c r="G72" s="12"/>
      <c r="H72" s="12"/>
      <c r="I72" s="12"/>
      <c r="J72" s="12"/>
      <c r="K72" s="11">
        <v>-44752</v>
      </c>
      <c r="L72" s="11">
        <v>-69459</v>
      </c>
      <c r="M72" s="11">
        <v>-93309</v>
      </c>
      <c r="N72" s="11">
        <v>-107788</v>
      </c>
      <c r="O72" s="11">
        <v>-10559</v>
      </c>
    </row>
    <row r="73" spans="1:15" ht="15" x14ac:dyDescent="0.25">
      <c r="A73" s="19" t="s">
        <v>68</v>
      </c>
      <c r="B73" s="19" t="s">
        <v>43</v>
      </c>
      <c r="C73" s="19" t="s">
        <v>44</v>
      </c>
      <c r="D73" s="19" t="s">
        <v>72</v>
      </c>
      <c r="E73" s="19" t="s">
        <v>31</v>
      </c>
      <c r="F73" s="11">
        <f t="shared" si="1"/>
        <v>-272828</v>
      </c>
      <c r="G73" s="12"/>
      <c r="H73" s="12"/>
      <c r="I73" s="12"/>
      <c r="J73" s="11">
        <v>-52418</v>
      </c>
      <c r="K73" s="11">
        <v>-53621</v>
      </c>
      <c r="L73" s="11">
        <v>-36945</v>
      </c>
      <c r="M73" s="11">
        <v>-41118</v>
      </c>
      <c r="N73" s="11">
        <v>-41690</v>
      </c>
      <c r="O73" s="11">
        <v>-47036</v>
      </c>
    </row>
    <row r="74" spans="1:15" ht="15" x14ac:dyDescent="0.25">
      <c r="A74" s="19" t="s">
        <v>68</v>
      </c>
      <c r="B74" s="19" t="s">
        <v>43</v>
      </c>
      <c r="C74" s="19" t="s">
        <v>44</v>
      </c>
      <c r="D74" s="19" t="s">
        <v>73</v>
      </c>
      <c r="E74" s="19" t="s">
        <v>31</v>
      </c>
      <c r="F74" s="11">
        <f t="shared" si="1"/>
        <v>-52675</v>
      </c>
      <c r="G74" s="12"/>
      <c r="H74" s="12"/>
      <c r="I74" s="12"/>
      <c r="J74" s="11">
        <v>-1148</v>
      </c>
      <c r="K74" s="11">
        <v>-11462</v>
      </c>
      <c r="L74" s="11">
        <v>-8655</v>
      </c>
      <c r="M74" s="11">
        <v>-8693</v>
      </c>
      <c r="N74" s="11">
        <v>-1215</v>
      </c>
      <c r="O74" s="11">
        <v>-21502</v>
      </c>
    </row>
    <row r="75" spans="1:15" ht="15" x14ac:dyDescent="0.25">
      <c r="A75" s="19" t="s">
        <v>68</v>
      </c>
      <c r="B75" s="19" t="s">
        <v>46</v>
      </c>
      <c r="C75" s="19" t="s">
        <v>47</v>
      </c>
      <c r="D75" s="19" t="s">
        <v>21</v>
      </c>
      <c r="E75" s="19" t="s">
        <v>22</v>
      </c>
      <c r="F75" s="11">
        <f t="shared" si="1"/>
        <v>-2115341</v>
      </c>
      <c r="G75" s="12"/>
      <c r="H75" s="12"/>
      <c r="I75" s="12"/>
      <c r="J75" s="11">
        <v>-1069622</v>
      </c>
      <c r="K75" s="11">
        <v>-143230</v>
      </c>
      <c r="L75" s="11">
        <v>-154280</v>
      </c>
      <c r="M75" s="11">
        <v>-179979</v>
      </c>
      <c r="N75" s="11">
        <v>-304345</v>
      </c>
      <c r="O75" s="11">
        <v>-263885</v>
      </c>
    </row>
    <row r="76" spans="1:15" ht="15" x14ac:dyDescent="0.25">
      <c r="A76" s="19" t="s">
        <v>68</v>
      </c>
      <c r="B76" s="19" t="s">
        <v>48</v>
      </c>
      <c r="C76" s="19" t="s">
        <v>49</v>
      </c>
      <c r="D76" s="19" t="s">
        <v>37</v>
      </c>
      <c r="E76" s="19" t="s">
        <v>31</v>
      </c>
      <c r="F76" s="11">
        <f t="shared" si="1"/>
        <v>-39105</v>
      </c>
      <c r="G76" s="11">
        <v>-13998</v>
      </c>
      <c r="H76" s="11">
        <v>-11333</v>
      </c>
      <c r="I76" s="11">
        <v>-9893</v>
      </c>
      <c r="J76" s="11">
        <v>-3860</v>
      </c>
      <c r="K76" s="11">
        <v>-21</v>
      </c>
      <c r="L76" s="12"/>
      <c r="M76" s="12"/>
      <c r="N76" s="12"/>
      <c r="O76" s="12"/>
    </row>
    <row r="77" spans="1:15" ht="15" x14ac:dyDescent="0.25">
      <c r="A77" s="19" t="s">
        <v>68</v>
      </c>
      <c r="B77" s="19" t="s">
        <v>48</v>
      </c>
      <c r="C77" s="19" t="s">
        <v>49</v>
      </c>
      <c r="D77" s="19" t="s">
        <v>72</v>
      </c>
      <c r="E77" s="19" t="s">
        <v>31</v>
      </c>
      <c r="F77" s="11">
        <f t="shared" si="1"/>
        <v>-5448</v>
      </c>
      <c r="G77" s="12"/>
      <c r="H77" s="12"/>
      <c r="I77" s="12"/>
      <c r="J77" s="11">
        <v>-692</v>
      </c>
      <c r="K77" s="11">
        <v>-2545</v>
      </c>
      <c r="L77" s="11">
        <v>-884</v>
      </c>
      <c r="M77" s="11">
        <v>-436</v>
      </c>
      <c r="N77" s="11">
        <v>-354</v>
      </c>
      <c r="O77" s="11">
        <v>-537</v>
      </c>
    </row>
    <row r="78" spans="1:15" ht="15" x14ac:dyDescent="0.25">
      <c r="A78" s="19" t="s">
        <v>68</v>
      </c>
      <c r="B78" s="19" t="s">
        <v>48</v>
      </c>
      <c r="C78" s="19" t="s">
        <v>49</v>
      </c>
      <c r="D78" s="19" t="s">
        <v>73</v>
      </c>
      <c r="E78" s="19" t="s">
        <v>31</v>
      </c>
      <c r="F78" s="11">
        <f t="shared" si="1"/>
        <v>-639</v>
      </c>
      <c r="G78" s="12"/>
      <c r="H78" s="12"/>
      <c r="I78" s="12"/>
      <c r="J78" s="11">
        <v>-43</v>
      </c>
      <c r="K78" s="11">
        <v>-318</v>
      </c>
      <c r="L78" s="11">
        <v>-194</v>
      </c>
      <c r="M78" s="11">
        <v>-28</v>
      </c>
      <c r="N78" s="11">
        <v>-25</v>
      </c>
      <c r="O78" s="11">
        <v>-31</v>
      </c>
    </row>
    <row r="79" spans="1:15" ht="15" x14ac:dyDescent="0.25">
      <c r="A79" s="19" t="s">
        <v>68</v>
      </c>
      <c r="B79" s="19" t="s">
        <v>50</v>
      </c>
      <c r="C79" s="19" t="s">
        <v>51</v>
      </c>
      <c r="D79" s="19" t="s">
        <v>21</v>
      </c>
      <c r="E79" s="19" t="s">
        <v>22</v>
      </c>
      <c r="F79" s="11">
        <f t="shared" si="1"/>
        <v>857</v>
      </c>
      <c r="G79" s="11">
        <v>857</v>
      </c>
      <c r="H79" s="12"/>
      <c r="I79" s="12"/>
      <c r="J79" s="12"/>
      <c r="K79" s="12"/>
      <c r="L79" s="12"/>
      <c r="M79" s="12"/>
      <c r="N79" s="11">
        <v>-23700</v>
      </c>
      <c r="O79" s="11">
        <v>23700</v>
      </c>
    </row>
    <row r="80" spans="1:15" ht="15" x14ac:dyDescent="0.25">
      <c r="A80" s="19" t="s">
        <v>68</v>
      </c>
      <c r="B80" s="19" t="s">
        <v>50</v>
      </c>
      <c r="C80" s="19" t="s">
        <v>51</v>
      </c>
      <c r="D80" s="19" t="s">
        <v>52</v>
      </c>
      <c r="E80" s="19" t="s">
        <v>31</v>
      </c>
      <c r="F80" s="11">
        <f t="shared" si="1"/>
        <v>21880</v>
      </c>
      <c r="G80" s="11">
        <v>21880</v>
      </c>
      <c r="H80" s="11">
        <v>0</v>
      </c>
      <c r="I80" s="11">
        <v>0</v>
      </c>
      <c r="J80" s="11">
        <v>0</v>
      </c>
      <c r="K80" s="11">
        <v>0</v>
      </c>
      <c r="L80" s="12"/>
      <c r="M80" s="12"/>
      <c r="N80" s="12"/>
      <c r="O80" s="12"/>
    </row>
    <row r="81" spans="1:15" ht="15" x14ac:dyDescent="0.25">
      <c r="A81" s="19" t="s">
        <v>68</v>
      </c>
      <c r="B81" s="19" t="s">
        <v>50</v>
      </c>
      <c r="C81" s="19" t="s">
        <v>51</v>
      </c>
      <c r="D81" s="19" t="s">
        <v>79</v>
      </c>
      <c r="E81" s="19" t="s">
        <v>31</v>
      </c>
      <c r="F81" s="11">
        <f t="shared" si="1"/>
        <v>-23700</v>
      </c>
      <c r="G81" s="12"/>
      <c r="H81" s="12"/>
      <c r="I81" s="12"/>
      <c r="J81" s="12"/>
      <c r="K81" s="11">
        <v>0</v>
      </c>
      <c r="L81" s="11">
        <v>0</v>
      </c>
      <c r="M81" s="11">
        <v>0</v>
      </c>
      <c r="N81" s="11">
        <v>0</v>
      </c>
      <c r="O81" s="11">
        <v>-23700</v>
      </c>
    </row>
    <row r="82" spans="1:15" ht="15" x14ac:dyDescent="0.25">
      <c r="A82" s="19" t="s">
        <v>68</v>
      </c>
      <c r="B82" s="19" t="s">
        <v>54</v>
      </c>
      <c r="C82" s="19" t="s">
        <v>55</v>
      </c>
      <c r="D82" s="19" t="s">
        <v>21</v>
      </c>
      <c r="E82" s="19" t="s">
        <v>22</v>
      </c>
      <c r="F82" s="11">
        <f t="shared" si="1"/>
        <v>2064484</v>
      </c>
      <c r="G82" s="11">
        <v>-412232</v>
      </c>
      <c r="H82" s="11">
        <v>548738</v>
      </c>
      <c r="I82" s="11">
        <v>740353</v>
      </c>
      <c r="J82" s="11">
        <v>944489</v>
      </c>
      <c r="K82" s="11">
        <v>145851</v>
      </c>
      <c r="L82" s="11">
        <v>-864376</v>
      </c>
      <c r="M82" s="11">
        <v>-1584358</v>
      </c>
      <c r="N82" s="11">
        <v>-5603345</v>
      </c>
      <c r="O82" s="11">
        <v>8149364</v>
      </c>
    </row>
    <row r="83" spans="1:15" ht="15" x14ac:dyDescent="0.25">
      <c r="A83" s="19" t="s">
        <v>68</v>
      </c>
      <c r="B83" s="19" t="s">
        <v>54</v>
      </c>
      <c r="C83" s="19" t="s">
        <v>55</v>
      </c>
      <c r="D83" s="19" t="s">
        <v>52</v>
      </c>
      <c r="E83" s="19" t="s">
        <v>31</v>
      </c>
      <c r="F83" s="11">
        <f t="shared" si="1"/>
        <v>-8413330</v>
      </c>
      <c r="G83" s="11">
        <v>-2128434</v>
      </c>
      <c r="H83" s="11">
        <v>-2524560</v>
      </c>
      <c r="I83" s="11">
        <v>-2099719</v>
      </c>
      <c r="J83" s="11">
        <v>-1430902</v>
      </c>
      <c r="K83" s="11">
        <v>-229715</v>
      </c>
      <c r="L83" s="12"/>
      <c r="M83" s="12"/>
      <c r="N83" s="12"/>
      <c r="O83" s="12"/>
    </row>
    <row r="84" spans="1:15" ht="15" x14ac:dyDescent="0.25">
      <c r="A84" s="19" t="s">
        <v>68</v>
      </c>
      <c r="B84" s="19" t="s">
        <v>54</v>
      </c>
      <c r="C84" s="19" t="s">
        <v>55</v>
      </c>
      <c r="D84" s="19" t="s">
        <v>75</v>
      </c>
      <c r="E84" s="19" t="s">
        <v>31</v>
      </c>
      <c r="F84" s="11">
        <f t="shared" si="1"/>
        <v>-5195897</v>
      </c>
      <c r="G84" s="11">
        <v>-1299675</v>
      </c>
      <c r="H84" s="11">
        <v>-1344723</v>
      </c>
      <c r="I84" s="11">
        <v>-1189961</v>
      </c>
      <c r="J84" s="11">
        <v>-1132432</v>
      </c>
      <c r="K84" s="11">
        <v>-229106</v>
      </c>
      <c r="L84" s="12"/>
      <c r="M84" s="12"/>
      <c r="N84" s="12"/>
      <c r="O84" s="12"/>
    </row>
    <row r="85" spans="1:15" ht="15" x14ac:dyDescent="0.25">
      <c r="A85" s="19" t="s">
        <v>68</v>
      </c>
      <c r="B85" s="19" t="s">
        <v>54</v>
      </c>
      <c r="C85" s="19" t="s">
        <v>55</v>
      </c>
      <c r="D85" s="19" t="s">
        <v>76</v>
      </c>
      <c r="E85" s="19" t="s">
        <v>31</v>
      </c>
      <c r="F85" s="11">
        <f t="shared" si="1"/>
        <v>-3257693</v>
      </c>
      <c r="G85" s="12"/>
      <c r="H85" s="12"/>
      <c r="I85" s="12"/>
      <c r="J85" s="12"/>
      <c r="K85" s="11">
        <v>-578019</v>
      </c>
      <c r="L85" s="11">
        <v>-734809</v>
      </c>
      <c r="M85" s="11">
        <v>-653610</v>
      </c>
      <c r="N85" s="11">
        <v>-639921</v>
      </c>
      <c r="O85" s="11">
        <v>-651334</v>
      </c>
    </row>
    <row r="86" spans="1:15" ht="15" x14ac:dyDescent="0.25">
      <c r="A86" s="19" t="s">
        <v>68</v>
      </c>
      <c r="B86" s="19" t="s">
        <v>54</v>
      </c>
      <c r="C86" s="19" t="s">
        <v>55</v>
      </c>
      <c r="D86" s="19" t="s">
        <v>77</v>
      </c>
      <c r="E86" s="19" t="s">
        <v>31</v>
      </c>
      <c r="F86" s="11">
        <f t="shared" si="1"/>
        <v>-3171493</v>
      </c>
      <c r="G86" s="12"/>
      <c r="H86" s="12"/>
      <c r="I86" s="12"/>
      <c r="J86" s="12"/>
      <c r="K86" s="11">
        <v>-572990</v>
      </c>
      <c r="L86" s="11">
        <v>-725513</v>
      </c>
      <c r="M86" s="11">
        <v>-638912</v>
      </c>
      <c r="N86" s="11">
        <v>-576926</v>
      </c>
      <c r="O86" s="11">
        <v>-657152</v>
      </c>
    </row>
    <row r="87" spans="1:15" ht="15" x14ac:dyDescent="0.25">
      <c r="A87" s="19" t="s">
        <v>68</v>
      </c>
      <c r="B87" s="19" t="s">
        <v>54</v>
      </c>
      <c r="C87" s="19" t="s">
        <v>55</v>
      </c>
      <c r="D87" s="19" t="s">
        <v>78</v>
      </c>
      <c r="E87" s="19" t="s">
        <v>31</v>
      </c>
      <c r="F87" s="11">
        <f t="shared" si="1"/>
        <v>-12033126</v>
      </c>
      <c r="G87" s="11">
        <v>-19245</v>
      </c>
      <c r="H87" s="11">
        <v>-30202</v>
      </c>
      <c r="I87" s="11">
        <v>-21720</v>
      </c>
      <c r="J87" s="11">
        <v>-8830</v>
      </c>
      <c r="K87" s="11">
        <v>-5513</v>
      </c>
      <c r="L87" s="11">
        <v>-5678</v>
      </c>
      <c r="M87" s="11">
        <v>-1036852</v>
      </c>
      <c r="N87" s="11">
        <v>-2695471</v>
      </c>
      <c r="O87" s="11">
        <v>-8209615</v>
      </c>
    </row>
    <row r="88" spans="1:15" ht="15" x14ac:dyDescent="0.25">
      <c r="A88" s="19" t="s">
        <v>68</v>
      </c>
      <c r="B88" s="19" t="s">
        <v>54</v>
      </c>
      <c r="C88" s="19" t="s">
        <v>55</v>
      </c>
      <c r="D88" s="19" t="s">
        <v>79</v>
      </c>
      <c r="E88" s="19" t="s">
        <v>31</v>
      </c>
      <c r="F88" s="11">
        <f t="shared" si="1"/>
        <v>-71345</v>
      </c>
      <c r="G88" s="12"/>
      <c r="H88" s="12"/>
      <c r="I88" s="12"/>
      <c r="J88" s="12"/>
      <c r="K88" s="11">
        <v>-11318</v>
      </c>
      <c r="L88" s="11">
        <v>-14154</v>
      </c>
      <c r="M88" s="11">
        <v>-15157</v>
      </c>
      <c r="N88" s="11">
        <v>-16583</v>
      </c>
      <c r="O88" s="11">
        <v>-14133</v>
      </c>
    </row>
    <row r="89" spans="1:15" ht="15" x14ac:dyDescent="0.25">
      <c r="A89" s="19"/>
      <c r="B89" s="19"/>
      <c r="C89" s="19"/>
      <c r="D89" s="19"/>
      <c r="E89" s="19"/>
      <c r="F89" s="11"/>
      <c r="G89" s="12"/>
      <c r="H89" s="12"/>
      <c r="I89" s="12"/>
      <c r="J89" s="12"/>
      <c r="K89" s="11"/>
      <c r="L89" s="11"/>
      <c r="M89" s="11"/>
      <c r="N89" s="11"/>
      <c r="O89" s="11"/>
    </row>
    <row r="90" spans="1:15" ht="15" x14ac:dyDescent="0.25">
      <c r="A90" s="19" t="s">
        <v>80</v>
      </c>
      <c r="B90" s="19" t="s">
        <v>26</v>
      </c>
      <c r="C90" s="19" t="s">
        <v>27</v>
      </c>
      <c r="D90" s="19" t="s">
        <v>21</v>
      </c>
      <c r="E90" s="19" t="s">
        <v>22</v>
      </c>
      <c r="F90" s="11">
        <f t="shared" ref="F90:F111" si="2">+SUM(G90:O90)</f>
        <v>5266984</v>
      </c>
      <c r="G90" s="11">
        <v>-382769</v>
      </c>
      <c r="H90" s="11">
        <v>447579</v>
      </c>
      <c r="I90" s="11">
        <v>4006389</v>
      </c>
      <c r="J90" s="11">
        <v>1135276</v>
      </c>
      <c r="K90" s="11">
        <v>-485647</v>
      </c>
      <c r="L90" s="11">
        <v>627759</v>
      </c>
      <c r="M90" s="11">
        <v>78345</v>
      </c>
      <c r="N90" s="11">
        <v>-8900</v>
      </c>
      <c r="O90" s="11">
        <v>-151048</v>
      </c>
    </row>
    <row r="91" spans="1:15" ht="15" x14ac:dyDescent="0.25">
      <c r="A91" s="19" t="s">
        <v>80</v>
      </c>
      <c r="B91" s="19" t="s">
        <v>28</v>
      </c>
      <c r="C91" s="19" t="s">
        <v>29</v>
      </c>
      <c r="D91" s="19" t="s">
        <v>32</v>
      </c>
      <c r="E91" s="19" t="s">
        <v>31</v>
      </c>
      <c r="F91" s="11">
        <f t="shared" si="2"/>
        <v>-42525845</v>
      </c>
      <c r="G91" s="11">
        <v>-12177145</v>
      </c>
      <c r="H91" s="11">
        <v>-9987363</v>
      </c>
      <c r="I91" s="11">
        <v>-9243877</v>
      </c>
      <c r="J91" s="11">
        <v>-3905474</v>
      </c>
      <c r="K91" s="11">
        <v>-2425479</v>
      </c>
      <c r="L91" s="11">
        <v>-1600678</v>
      </c>
      <c r="M91" s="11">
        <v>-1121353</v>
      </c>
      <c r="N91" s="11">
        <v>-991087</v>
      </c>
      <c r="O91" s="11">
        <v>-1073389</v>
      </c>
    </row>
    <row r="92" spans="1:15" ht="15" x14ac:dyDescent="0.25">
      <c r="A92" s="19" t="s">
        <v>80</v>
      </c>
      <c r="B92" s="19" t="s">
        <v>33</v>
      </c>
      <c r="C92" s="19" t="s">
        <v>34</v>
      </c>
      <c r="D92" s="19" t="s">
        <v>21</v>
      </c>
      <c r="E92" s="19" t="s">
        <v>22</v>
      </c>
      <c r="F92" s="11">
        <f t="shared" si="2"/>
        <v>4417393</v>
      </c>
      <c r="G92" s="11">
        <v>649955</v>
      </c>
      <c r="H92" s="11">
        <v>678975</v>
      </c>
      <c r="I92" s="11">
        <v>2313734</v>
      </c>
      <c r="J92" s="11">
        <v>880328</v>
      </c>
      <c r="K92" s="11">
        <v>-387975</v>
      </c>
      <c r="L92" s="11">
        <v>421691</v>
      </c>
      <c r="M92" s="11">
        <v>25927</v>
      </c>
      <c r="N92" s="11">
        <v>-26501</v>
      </c>
      <c r="O92" s="11">
        <v>-138741</v>
      </c>
    </row>
    <row r="93" spans="1:15" ht="15" x14ac:dyDescent="0.25">
      <c r="A93" s="19" t="s">
        <v>80</v>
      </c>
      <c r="B93" s="19" t="s">
        <v>35</v>
      </c>
      <c r="C93" s="19" t="s">
        <v>36</v>
      </c>
      <c r="D93" s="19" t="s">
        <v>81</v>
      </c>
      <c r="E93" s="19" t="s">
        <v>31</v>
      </c>
      <c r="F93" s="11">
        <f t="shared" si="2"/>
        <v>-546496</v>
      </c>
      <c r="G93" s="11">
        <v>-107290</v>
      </c>
      <c r="H93" s="11">
        <v>-109347</v>
      </c>
      <c r="I93" s="11">
        <v>-91609</v>
      </c>
      <c r="J93" s="11">
        <v>-72092</v>
      </c>
      <c r="K93" s="11">
        <v>-44959</v>
      </c>
      <c r="L93" s="11">
        <v>-42052</v>
      </c>
      <c r="M93" s="11">
        <v>-28921</v>
      </c>
      <c r="N93" s="11">
        <v>-25712</v>
      </c>
      <c r="O93" s="11">
        <v>-24514</v>
      </c>
    </row>
    <row r="94" spans="1:15" ht="15" x14ac:dyDescent="0.25">
      <c r="A94" s="19" t="s">
        <v>80</v>
      </c>
      <c r="B94" s="19" t="s">
        <v>35</v>
      </c>
      <c r="C94" s="19" t="s">
        <v>36</v>
      </c>
      <c r="D94" s="19" t="s">
        <v>39</v>
      </c>
      <c r="E94" s="19" t="s">
        <v>31</v>
      </c>
      <c r="F94" s="11">
        <f t="shared" si="2"/>
        <v>-15035934</v>
      </c>
      <c r="G94" s="11">
        <v>-3962517</v>
      </c>
      <c r="H94" s="11">
        <v>-2987471</v>
      </c>
      <c r="I94" s="11">
        <v>-3314816</v>
      </c>
      <c r="J94" s="11">
        <v>-1337876</v>
      </c>
      <c r="K94" s="11">
        <v>-1020934</v>
      </c>
      <c r="L94" s="11">
        <v>-700406</v>
      </c>
      <c r="M94" s="11">
        <v>-566957</v>
      </c>
      <c r="N94" s="11">
        <v>-532260</v>
      </c>
      <c r="O94" s="11">
        <v>-612697</v>
      </c>
    </row>
    <row r="95" spans="1:15" ht="15" x14ac:dyDescent="0.25">
      <c r="A95" s="19" t="s">
        <v>80</v>
      </c>
      <c r="B95" s="19" t="s">
        <v>35</v>
      </c>
      <c r="C95" s="19" t="s">
        <v>36</v>
      </c>
      <c r="D95" s="19" t="s">
        <v>82</v>
      </c>
      <c r="E95" s="19" t="s">
        <v>31</v>
      </c>
      <c r="F95" s="11">
        <f t="shared" si="2"/>
        <v>-307896</v>
      </c>
      <c r="G95" s="11">
        <v>-150691</v>
      </c>
      <c r="H95" s="11">
        <v>9111</v>
      </c>
      <c r="I95" s="11">
        <v>-65569</v>
      </c>
      <c r="J95" s="11">
        <v>-21841</v>
      </c>
      <c r="K95" s="11">
        <v>-21408</v>
      </c>
      <c r="L95" s="11">
        <v>-21034</v>
      </c>
      <c r="M95" s="11">
        <v>-27511</v>
      </c>
      <c r="N95" s="11">
        <v>-18132</v>
      </c>
      <c r="O95" s="11">
        <v>9179</v>
      </c>
    </row>
    <row r="96" spans="1:15" ht="15" x14ac:dyDescent="0.25">
      <c r="A96" s="19" t="s">
        <v>80</v>
      </c>
      <c r="B96" s="19" t="s">
        <v>35</v>
      </c>
      <c r="C96" s="19" t="s">
        <v>36</v>
      </c>
      <c r="D96" s="19" t="s">
        <v>32</v>
      </c>
      <c r="E96" s="19" t="s">
        <v>31</v>
      </c>
      <c r="F96" s="11">
        <f t="shared" si="2"/>
        <v>-13222164</v>
      </c>
      <c r="G96" s="11">
        <v>-4056846</v>
      </c>
      <c r="H96" s="11">
        <v>-3042218</v>
      </c>
      <c r="I96" s="11">
        <v>-3186573</v>
      </c>
      <c r="J96" s="11">
        <v>-1062428</v>
      </c>
      <c r="K96" s="11">
        <v>-604679</v>
      </c>
      <c r="L96" s="11">
        <v>-420794</v>
      </c>
      <c r="M96" s="11">
        <v>-289568</v>
      </c>
      <c r="N96" s="11">
        <v>-266058</v>
      </c>
      <c r="O96" s="11">
        <v>-293000</v>
      </c>
    </row>
    <row r="97" spans="1:15" ht="15" x14ac:dyDescent="0.25">
      <c r="A97" s="19" t="s">
        <v>80</v>
      </c>
      <c r="B97" s="19" t="s">
        <v>35</v>
      </c>
      <c r="C97" s="19" t="s">
        <v>36</v>
      </c>
      <c r="D97" s="19" t="s">
        <v>83</v>
      </c>
      <c r="E97" s="19" t="s">
        <v>31</v>
      </c>
      <c r="F97" s="11">
        <f t="shared" si="2"/>
        <v>-581202</v>
      </c>
      <c r="G97" s="11">
        <v>-113277</v>
      </c>
      <c r="H97" s="11">
        <v>-116895</v>
      </c>
      <c r="I97" s="11">
        <v>-97793</v>
      </c>
      <c r="J97" s="11">
        <v>-73014</v>
      </c>
      <c r="K97" s="11">
        <v>-44537</v>
      </c>
      <c r="L97" s="11">
        <v>-43198</v>
      </c>
      <c r="M97" s="11">
        <v>-28987</v>
      </c>
      <c r="N97" s="11">
        <v>-29989</v>
      </c>
      <c r="O97" s="11">
        <v>-33512</v>
      </c>
    </row>
    <row r="98" spans="1:15" ht="15" x14ac:dyDescent="0.25">
      <c r="A98" s="19" t="s">
        <v>80</v>
      </c>
      <c r="B98" s="19" t="s">
        <v>41</v>
      </c>
      <c r="C98" s="19" t="s">
        <v>42</v>
      </c>
      <c r="D98" s="19" t="s">
        <v>21</v>
      </c>
      <c r="E98" s="19" t="s">
        <v>22</v>
      </c>
      <c r="F98" s="11">
        <f t="shared" si="2"/>
        <v>92400</v>
      </c>
      <c r="G98" s="11">
        <v>17993</v>
      </c>
      <c r="H98" s="11">
        <v>16973</v>
      </c>
      <c r="I98" s="11">
        <v>31167</v>
      </c>
      <c r="J98" s="11">
        <v>37791</v>
      </c>
      <c r="K98" s="11">
        <v>-8387</v>
      </c>
      <c r="L98" s="11">
        <v>3584</v>
      </c>
      <c r="M98" s="11">
        <v>-13</v>
      </c>
      <c r="N98" s="11">
        <v>-1605</v>
      </c>
      <c r="O98" s="11">
        <v>-5103</v>
      </c>
    </row>
    <row r="99" spans="1:15" ht="15" x14ac:dyDescent="0.25">
      <c r="A99" s="19" t="s">
        <v>80</v>
      </c>
      <c r="B99" s="19" t="s">
        <v>43</v>
      </c>
      <c r="C99" s="19" t="s">
        <v>44</v>
      </c>
      <c r="D99" s="19" t="s">
        <v>21</v>
      </c>
      <c r="E99" s="19" t="s">
        <v>22</v>
      </c>
      <c r="F99" s="11">
        <f t="shared" si="2"/>
        <v>0</v>
      </c>
      <c r="G99" s="11">
        <v>-476467</v>
      </c>
      <c r="H99" s="11">
        <v>-367140</v>
      </c>
      <c r="I99" s="11">
        <v>-202814</v>
      </c>
      <c r="J99" s="11">
        <v>1046421</v>
      </c>
      <c r="K99" s="12"/>
      <c r="L99" s="12"/>
      <c r="M99" s="12"/>
      <c r="N99" s="12"/>
      <c r="O99" s="12"/>
    </row>
    <row r="100" spans="1:15" ht="15" x14ac:dyDescent="0.25">
      <c r="A100" s="19" t="s">
        <v>80</v>
      </c>
      <c r="B100" s="19" t="s">
        <v>43</v>
      </c>
      <c r="C100" s="19" t="s">
        <v>44</v>
      </c>
      <c r="D100" s="19" t="s">
        <v>39</v>
      </c>
      <c r="E100" s="19" t="s">
        <v>31</v>
      </c>
      <c r="F100" s="11">
        <f t="shared" si="2"/>
        <v>-817492</v>
      </c>
      <c r="G100" s="11">
        <v>-194532</v>
      </c>
      <c r="H100" s="11">
        <v>-123946</v>
      </c>
      <c r="I100" s="11">
        <v>-233121</v>
      </c>
      <c r="J100" s="11">
        <v>-62399</v>
      </c>
      <c r="K100" s="11">
        <v>-40259</v>
      </c>
      <c r="L100" s="11">
        <v>-47517</v>
      </c>
      <c r="M100" s="11">
        <v>-39147</v>
      </c>
      <c r="N100" s="11">
        <v>-37312</v>
      </c>
      <c r="O100" s="11">
        <v>-39259</v>
      </c>
    </row>
    <row r="101" spans="1:15" ht="15" x14ac:dyDescent="0.25">
      <c r="A101" s="19" t="s">
        <v>80</v>
      </c>
      <c r="B101" s="19" t="s">
        <v>43</v>
      </c>
      <c r="C101" s="19" t="s">
        <v>44</v>
      </c>
      <c r="D101" s="19" t="s">
        <v>32</v>
      </c>
      <c r="E101" s="19" t="s">
        <v>31</v>
      </c>
      <c r="F101" s="11">
        <f t="shared" si="2"/>
        <v>-31493</v>
      </c>
      <c r="G101" s="11">
        <v>5369</v>
      </c>
      <c r="H101" s="11">
        <v>-14033</v>
      </c>
      <c r="I101" s="11">
        <v>-17238</v>
      </c>
      <c r="J101" s="11">
        <v>-3350</v>
      </c>
      <c r="K101" s="11">
        <v>-1011</v>
      </c>
      <c r="L101" s="11">
        <v>-556</v>
      </c>
      <c r="M101" s="11">
        <v>-213</v>
      </c>
      <c r="N101" s="11">
        <v>-170</v>
      </c>
      <c r="O101" s="11">
        <v>-291</v>
      </c>
    </row>
    <row r="102" spans="1:15" ht="15" x14ac:dyDescent="0.25">
      <c r="A102" s="19" t="s">
        <v>80</v>
      </c>
      <c r="B102" s="19" t="s">
        <v>46</v>
      </c>
      <c r="C102" s="19" t="s">
        <v>47</v>
      </c>
      <c r="D102" s="19" t="s">
        <v>21</v>
      </c>
      <c r="E102" s="19" t="s">
        <v>22</v>
      </c>
      <c r="F102" s="11">
        <f t="shared" si="2"/>
        <v>-2811813</v>
      </c>
      <c r="G102" s="12"/>
      <c r="H102" s="12"/>
      <c r="I102" s="12"/>
      <c r="J102" s="11">
        <v>-1278471</v>
      </c>
      <c r="K102" s="11">
        <v>-226979</v>
      </c>
      <c r="L102" s="11">
        <v>-260262</v>
      </c>
      <c r="M102" s="11">
        <v>-261151</v>
      </c>
      <c r="N102" s="11">
        <v>-435211</v>
      </c>
      <c r="O102" s="11">
        <v>-349739</v>
      </c>
    </row>
    <row r="103" spans="1:15" ht="15" x14ac:dyDescent="0.25">
      <c r="A103" s="19" t="s">
        <v>80</v>
      </c>
      <c r="B103" s="19" t="s">
        <v>54</v>
      </c>
      <c r="C103" s="19" t="s">
        <v>55</v>
      </c>
      <c r="D103" s="19" t="s">
        <v>21</v>
      </c>
      <c r="E103" s="19" t="s">
        <v>22</v>
      </c>
      <c r="F103" s="11">
        <f t="shared" si="2"/>
        <v>901677</v>
      </c>
      <c r="G103" s="11">
        <v>-347211</v>
      </c>
      <c r="H103" s="11">
        <v>218042</v>
      </c>
      <c r="I103" s="11">
        <v>187965</v>
      </c>
      <c r="J103" s="11">
        <v>746341</v>
      </c>
      <c r="K103" s="11">
        <v>139449</v>
      </c>
      <c r="L103" s="11">
        <v>211552</v>
      </c>
      <c r="M103" s="11">
        <v>27889</v>
      </c>
      <c r="N103" s="11">
        <v>-110027</v>
      </c>
      <c r="O103" s="11">
        <v>-172323</v>
      </c>
    </row>
    <row r="104" spans="1:15" ht="15" x14ac:dyDescent="0.25">
      <c r="A104" s="19" t="s">
        <v>80</v>
      </c>
      <c r="B104" s="19" t="s">
        <v>54</v>
      </c>
      <c r="C104" s="19" t="s">
        <v>55</v>
      </c>
      <c r="D104" s="19" t="s">
        <v>60</v>
      </c>
      <c r="E104" s="19" t="s">
        <v>31</v>
      </c>
      <c r="F104" s="11">
        <f t="shared" si="2"/>
        <v>0</v>
      </c>
      <c r="G104" s="12"/>
      <c r="H104" s="12"/>
      <c r="I104" s="12"/>
      <c r="J104" s="12"/>
      <c r="K104" s="12"/>
      <c r="L104" s="12"/>
      <c r="M104" s="12"/>
      <c r="N104" s="11">
        <v>0</v>
      </c>
      <c r="O104" s="12"/>
    </row>
    <row r="105" spans="1:15" ht="15" x14ac:dyDescent="0.25">
      <c r="A105" s="19" t="s">
        <v>80</v>
      </c>
      <c r="B105" s="19" t="s">
        <v>54</v>
      </c>
      <c r="C105" s="19" t="s">
        <v>55</v>
      </c>
      <c r="D105" s="19" t="s">
        <v>53</v>
      </c>
      <c r="E105" s="19" t="s">
        <v>31</v>
      </c>
      <c r="F105" s="11">
        <f t="shared" si="2"/>
        <v>-21090697</v>
      </c>
      <c r="G105" s="11">
        <v>-2899010</v>
      </c>
      <c r="H105" s="11">
        <v>-3046594</v>
      </c>
      <c r="I105" s="11">
        <v>-2792276</v>
      </c>
      <c r="J105" s="11">
        <v>-2666227</v>
      </c>
      <c r="K105" s="11">
        <v>-2115403</v>
      </c>
      <c r="L105" s="11">
        <v>-1960008</v>
      </c>
      <c r="M105" s="11">
        <v>-1843994</v>
      </c>
      <c r="N105" s="11">
        <v>-1830510</v>
      </c>
      <c r="O105" s="11">
        <v>-1936675</v>
      </c>
    </row>
    <row r="106" spans="1:15" ht="15" x14ac:dyDescent="0.25">
      <c r="A106" s="19" t="s">
        <v>80</v>
      </c>
      <c r="B106" s="19" t="s">
        <v>54</v>
      </c>
      <c r="C106" s="19" t="s">
        <v>55</v>
      </c>
      <c r="D106" s="19" t="s">
        <v>62</v>
      </c>
      <c r="E106" s="19" t="s">
        <v>31</v>
      </c>
      <c r="F106" s="11">
        <f t="shared" si="2"/>
        <v>-5286104</v>
      </c>
      <c r="G106" s="11">
        <v>-1020887</v>
      </c>
      <c r="H106" s="11">
        <v>-1092976</v>
      </c>
      <c r="I106" s="11">
        <v>-926761</v>
      </c>
      <c r="J106" s="11">
        <v>-699557</v>
      </c>
      <c r="K106" s="11">
        <v>-400800</v>
      </c>
      <c r="L106" s="11">
        <v>-359928</v>
      </c>
      <c r="M106" s="11">
        <v>-275891</v>
      </c>
      <c r="N106" s="11">
        <v>-253555</v>
      </c>
      <c r="O106" s="11">
        <v>-255749</v>
      </c>
    </row>
    <row r="107" spans="1:15" ht="15" x14ac:dyDescent="0.25">
      <c r="A107" s="19" t="s">
        <v>80</v>
      </c>
      <c r="B107" s="19" t="s">
        <v>54</v>
      </c>
      <c r="C107" s="19" t="s">
        <v>55</v>
      </c>
      <c r="D107" s="19" t="s">
        <v>63</v>
      </c>
      <c r="E107" s="19" t="s">
        <v>31</v>
      </c>
      <c r="F107" s="11">
        <f t="shared" si="2"/>
        <v>-1120861</v>
      </c>
      <c r="G107" s="11">
        <v>-140026</v>
      </c>
      <c r="H107" s="11">
        <v>-72410</v>
      </c>
      <c r="I107" s="11">
        <v>-160765</v>
      </c>
      <c r="J107" s="11">
        <v>-70396</v>
      </c>
      <c r="K107" s="11">
        <v>-559930</v>
      </c>
      <c r="L107" s="11">
        <v>-34326</v>
      </c>
      <c r="M107" s="11">
        <v>-22331</v>
      </c>
      <c r="N107" s="11">
        <v>-27042</v>
      </c>
      <c r="O107" s="11">
        <v>-33635</v>
      </c>
    </row>
    <row r="108" spans="1:15" ht="15" x14ac:dyDescent="0.25">
      <c r="A108" s="19" t="s">
        <v>80</v>
      </c>
      <c r="B108" s="19" t="s">
        <v>54</v>
      </c>
      <c r="C108" s="19" t="s">
        <v>55</v>
      </c>
      <c r="D108" s="19" t="s">
        <v>84</v>
      </c>
      <c r="E108" s="19" t="s">
        <v>31</v>
      </c>
      <c r="F108" s="11">
        <f t="shared" si="2"/>
        <v>-469892</v>
      </c>
      <c r="G108" s="12"/>
      <c r="H108" s="12"/>
      <c r="I108" s="12"/>
      <c r="J108" s="12"/>
      <c r="K108" s="11">
        <v>-469892</v>
      </c>
      <c r="L108" s="12"/>
      <c r="M108" s="12"/>
      <c r="N108" s="12"/>
      <c r="O108" s="12"/>
    </row>
    <row r="109" spans="1:15" ht="15" x14ac:dyDescent="0.25">
      <c r="A109" s="19" t="s">
        <v>80</v>
      </c>
      <c r="B109" s="19" t="s">
        <v>54</v>
      </c>
      <c r="C109" s="19" t="s">
        <v>55</v>
      </c>
      <c r="D109" s="19" t="s">
        <v>66</v>
      </c>
      <c r="E109" s="19" t="s">
        <v>31</v>
      </c>
      <c r="F109" s="11">
        <f t="shared" si="2"/>
        <v>-124768</v>
      </c>
      <c r="G109" s="11">
        <v>-35291</v>
      </c>
      <c r="H109" s="11">
        <v>-35794</v>
      </c>
      <c r="I109" s="11">
        <v>-28876</v>
      </c>
      <c r="J109" s="11">
        <v>-17330</v>
      </c>
      <c r="K109" s="11">
        <v>-4022</v>
      </c>
      <c r="L109" s="11">
        <v>-1954</v>
      </c>
      <c r="M109" s="11">
        <v>-661</v>
      </c>
      <c r="N109" s="11">
        <v>-554</v>
      </c>
      <c r="O109" s="11">
        <v>-286</v>
      </c>
    </row>
    <row r="110" spans="1:15" ht="15" x14ac:dyDescent="0.25">
      <c r="A110" s="19" t="s">
        <v>80</v>
      </c>
      <c r="B110" s="19" t="s">
        <v>54</v>
      </c>
      <c r="C110" s="19" t="s">
        <v>55</v>
      </c>
      <c r="D110" s="19" t="s">
        <v>67</v>
      </c>
      <c r="E110" s="19" t="s">
        <v>31</v>
      </c>
      <c r="F110" s="11">
        <f t="shared" si="2"/>
        <v>-34587</v>
      </c>
      <c r="G110" s="11">
        <v>-182253</v>
      </c>
      <c r="H110" s="11">
        <v>-48074</v>
      </c>
      <c r="I110" s="11">
        <v>-233548</v>
      </c>
      <c r="J110" s="11">
        <v>-42160</v>
      </c>
      <c r="K110" s="11">
        <v>484130</v>
      </c>
      <c r="L110" s="11">
        <v>-4665</v>
      </c>
      <c r="M110" s="11">
        <v>-2994</v>
      </c>
      <c r="N110" s="11">
        <v>-2282</v>
      </c>
      <c r="O110" s="11">
        <v>-2741</v>
      </c>
    </row>
    <row r="111" spans="1:15" ht="15" x14ac:dyDescent="0.25">
      <c r="A111" s="19" t="s">
        <v>80</v>
      </c>
      <c r="B111" s="19" t="s">
        <v>54</v>
      </c>
      <c r="C111" s="19" t="s">
        <v>55</v>
      </c>
      <c r="D111" s="19" t="s">
        <v>85</v>
      </c>
      <c r="E111" s="19" t="s">
        <v>31</v>
      </c>
      <c r="F111" s="11">
        <f t="shared" si="2"/>
        <v>467969</v>
      </c>
      <c r="G111" s="12"/>
      <c r="H111" s="12"/>
      <c r="I111" s="11">
        <v>-1390</v>
      </c>
      <c r="J111" s="11">
        <v>-533</v>
      </c>
      <c r="K111" s="11">
        <v>469892</v>
      </c>
      <c r="L111" s="12"/>
      <c r="M111" s="12"/>
      <c r="N111" s="12"/>
      <c r="O111" s="12"/>
    </row>
    <row r="112" spans="1:15" ht="15" x14ac:dyDescent="0.25">
      <c r="A112" s="19"/>
      <c r="B112" s="19"/>
      <c r="C112" s="19"/>
      <c r="D112" s="19"/>
      <c r="E112" s="19"/>
      <c r="F112" s="11"/>
      <c r="G112" s="12"/>
      <c r="H112" s="12"/>
      <c r="I112" s="11"/>
      <c r="J112" s="11"/>
      <c r="K112" s="11"/>
      <c r="L112" s="12"/>
      <c r="M112" s="12"/>
      <c r="N112" s="12"/>
      <c r="O112" s="12"/>
    </row>
    <row r="113" spans="1:15" ht="15" x14ac:dyDescent="0.25">
      <c r="A113" s="19" t="s">
        <v>86</v>
      </c>
      <c r="B113" s="19" t="s">
        <v>26</v>
      </c>
      <c r="C113" s="19" t="s">
        <v>27</v>
      </c>
      <c r="D113" s="19" t="s">
        <v>21</v>
      </c>
      <c r="E113" s="19" t="s">
        <v>22</v>
      </c>
      <c r="F113" s="11">
        <f t="shared" ref="F113:F127" si="3">+SUM(G113:O113)</f>
        <v>327388</v>
      </c>
      <c r="G113" s="11">
        <v>35546</v>
      </c>
      <c r="H113" s="11">
        <v>40187</v>
      </c>
      <c r="I113" s="11">
        <v>168430</v>
      </c>
      <c r="J113" s="11">
        <v>66417</v>
      </c>
      <c r="K113" s="11">
        <v>-19696</v>
      </c>
      <c r="L113" s="11">
        <v>33448</v>
      </c>
      <c r="M113" s="11">
        <v>-3958</v>
      </c>
      <c r="N113" s="11">
        <v>-12339</v>
      </c>
      <c r="O113" s="11">
        <v>19353</v>
      </c>
    </row>
    <row r="114" spans="1:15" ht="15" x14ac:dyDescent="0.25">
      <c r="A114" s="19" t="s">
        <v>86</v>
      </c>
      <c r="B114" s="19" t="s">
        <v>28</v>
      </c>
      <c r="C114" s="19" t="s">
        <v>29</v>
      </c>
      <c r="D114" s="19" t="s">
        <v>32</v>
      </c>
      <c r="E114" s="19" t="s">
        <v>31</v>
      </c>
      <c r="F114" s="11">
        <f t="shared" si="3"/>
        <v>-2117463</v>
      </c>
      <c r="G114" s="11">
        <v>-601116</v>
      </c>
      <c r="H114" s="11">
        <v>-462019</v>
      </c>
      <c r="I114" s="11">
        <v>-513373</v>
      </c>
      <c r="J114" s="11">
        <v>-197762</v>
      </c>
      <c r="K114" s="11">
        <v>-112696</v>
      </c>
      <c r="L114" s="11">
        <v>-61806</v>
      </c>
      <c r="M114" s="11">
        <v>-60070</v>
      </c>
      <c r="N114" s="11">
        <v>-77804</v>
      </c>
      <c r="O114" s="11">
        <v>-30817</v>
      </c>
    </row>
    <row r="115" spans="1:15" ht="15" x14ac:dyDescent="0.25">
      <c r="A115" s="19" t="s">
        <v>86</v>
      </c>
      <c r="B115" s="19" t="s">
        <v>33</v>
      </c>
      <c r="C115" s="19" t="s">
        <v>34</v>
      </c>
      <c r="D115" s="19" t="s">
        <v>21</v>
      </c>
      <c r="E115" s="19" t="s">
        <v>22</v>
      </c>
      <c r="F115" s="11">
        <f t="shared" si="3"/>
        <v>360612</v>
      </c>
      <c r="G115" s="11">
        <v>149672</v>
      </c>
      <c r="H115" s="11">
        <v>36928</v>
      </c>
      <c r="I115" s="11">
        <v>133444</v>
      </c>
      <c r="J115" s="11">
        <v>47307</v>
      </c>
      <c r="K115" s="11">
        <v>-15158</v>
      </c>
      <c r="L115" s="11">
        <v>15790</v>
      </c>
      <c r="M115" s="11">
        <v>1320</v>
      </c>
      <c r="N115" s="11">
        <v>-5300</v>
      </c>
      <c r="O115" s="11">
        <v>-3391</v>
      </c>
    </row>
    <row r="116" spans="1:15" ht="15" x14ac:dyDescent="0.25">
      <c r="A116" s="19" t="s">
        <v>86</v>
      </c>
      <c r="B116" s="19" t="s">
        <v>35</v>
      </c>
      <c r="C116" s="19" t="s">
        <v>36</v>
      </c>
      <c r="D116" s="19" t="s">
        <v>39</v>
      </c>
      <c r="E116" s="19" t="s">
        <v>31</v>
      </c>
      <c r="F116" s="11">
        <f t="shared" si="3"/>
        <v>-403162</v>
      </c>
      <c r="G116" s="11">
        <v>-120084</v>
      </c>
      <c r="H116" s="11">
        <v>-87887</v>
      </c>
      <c r="I116" s="11">
        <v>-85988</v>
      </c>
      <c r="J116" s="11">
        <v>-37403</v>
      </c>
      <c r="K116" s="11">
        <v>-4689</v>
      </c>
      <c r="L116" s="11">
        <v>-15348</v>
      </c>
      <c r="M116" s="11">
        <v>-14480</v>
      </c>
      <c r="N116" s="11">
        <v>-16940</v>
      </c>
      <c r="O116" s="11">
        <v>-20343</v>
      </c>
    </row>
    <row r="117" spans="1:15" ht="15" x14ac:dyDescent="0.25">
      <c r="A117" s="19" t="s">
        <v>86</v>
      </c>
      <c r="B117" s="19" t="s">
        <v>35</v>
      </c>
      <c r="C117" s="19" t="s">
        <v>36</v>
      </c>
      <c r="D117" s="19" t="s">
        <v>32</v>
      </c>
      <c r="E117" s="19" t="s">
        <v>31</v>
      </c>
      <c r="F117" s="11">
        <f t="shared" si="3"/>
        <v>-1163289</v>
      </c>
      <c r="G117" s="11">
        <v>-343992</v>
      </c>
      <c r="H117" s="11">
        <v>-258690</v>
      </c>
      <c r="I117" s="11">
        <v>-263107</v>
      </c>
      <c r="J117" s="11">
        <v>-84895</v>
      </c>
      <c r="K117" s="11">
        <v>-71162</v>
      </c>
      <c r="L117" s="11">
        <v>-45987</v>
      </c>
      <c r="M117" s="11">
        <v>-32528</v>
      </c>
      <c r="N117" s="11">
        <v>-34872</v>
      </c>
      <c r="O117" s="11">
        <v>-28056</v>
      </c>
    </row>
    <row r="118" spans="1:15" ht="15" x14ac:dyDescent="0.25">
      <c r="A118" s="19" t="s">
        <v>86</v>
      </c>
      <c r="B118" s="19" t="s">
        <v>41</v>
      </c>
      <c r="C118" s="19" t="s">
        <v>42</v>
      </c>
      <c r="D118" s="19" t="s">
        <v>21</v>
      </c>
      <c r="E118" s="19" t="s">
        <v>22</v>
      </c>
      <c r="F118" s="11">
        <f t="shared" si="3"/>
        <v>101796</v>
      </c>
      <c r="G118" s="11">
        <v>-22091</v>
      </c>
      <c r="H118" s="11">
        <v>152646</v>
      </c>
      <c r="I118" s="11">
        <v>-8701</v>
      </c>
      <c r="J118" s="11">
        <v>-9416</v>
      </c>
      <c r="K118" s="11">
        <v>-16949</v>
      </c>
      <c r="L118" s="11">
        <v>70679</v>
      </c>
      <c r="M118" s="11">
        <v>-80088</v>
      </c>
      <c r="N118" s="11">
        <v>24858</v>
      </c>
      <c r="O118" s="11">
        <v>-9142</v>
      </c>
    </row>
    <row r="119" spans="1:15" ht="15" x14ac:dyDescent="0.25">
      <c r="A119" s="19" t="s">
        <v>86</v>
      </c>
      <c r="B119" s="19" t="s">
        <v>43</v>
      </c>
      <c r="C119" s="19" t="s">
        <v>44</v>
      </c>
      <c r="D119" s="19" t="s">
        <v>21</v>
      </c>
      <c r="E119" s="19" t="s">
        <v>22</v>
      </c>
      <c r="F119" s="11">
        <f t="shared" si="3"/>
        <v>0</v>
      </c>
      <c r="G119" s="11">
        <v>-15812</v>
      </c>
      <c r="H119" s="11">
        <v>-9740</v>
      </c>
      <c r="I119" s="11">
        <v>-5904</v>
      </c>
      <c r="J119" s="11">
        <v>31456</v>
      </c>
      <c r="K119" s="12"/>
      <c r="L119" s="12"/>
      <c r="M119" s="12"/>
      <c r="N119" s="12"/>
      <c r="O119" s="12"/>
    </row>
    <row r="120" spans="1:15" ht="15" x14ac:dyDescent="0.25">
      <c r="A120" s="19" t="s">
        <v>86</v>
      </c>
      <c r="B120" s="19" t="s">
        <v>43</v>
      </c>
      <c r="C120" s="19" t="s">
        <v>44</v>
      </c>
      <c r="D120" s="19" t="s">
        <v>81</v>
      </c>
      <c r="E120" s="19" t="s">
        <v>31</v>
      </c>
      <c r="F120" s="11">
        <f t="shared" si="3"/>
        <v>-321208</v>
      </c>
      <c r="G120" s="11">
        <v>-146376</v>
      </c>
      <c r="H120" s="11">
        <v>-23441</v>
      </c>
      <c r="I120" s="11">
        <v>-36435</v>
      </c>
      <c r="J120" s="11">
        <v>-48384</v>
      </c>
      <c r="K120" s="11">
        <v>-28760</v>
      </c>
      <c r="L120" s="11">
        <v>-18932</v>
      </c>
      <c r="M120" s="11">
        <v>-4067</v>
      </c>
      <c r="N120" s="11">
        <v>-14400</v>
      </c>
      <c r="O120" s="11">
        <v>-413</v>
      </c>
    </row>
    <row r="121" spans="1:15" ht="15" x14ac:dyDescent="0.25">
      <c r="A121" s="19" t="s">
        <v>86</v>
      </c>
      <c r="B121" s="19" t="s">
        <v>43</v>
      </c>
      <c r="C121" s="19" t="s">
        <v>44</v>
      </c>
      <c r="D121" s="19" t="s">
        <v>39</v>
      </c>
      <c r="E121" s="19" t="s">
        <v>31</v>
      </c>
      <c r="F121" s="11">
        <f t="shared" si="3"/>
        <v>-1360653</v>
      </c>
      <c r="G121" s="11">
        <v>-222859</v>
      </c>
      <c r="H121" s="11">
        <v>-44269</v>
      </c>
      <c r="I121" s="11">
        <v>-220490</v>
      </c>
      <c r="J121" s="11">
        <v>-294518</v>
      </c>
      <c r="K121" s="11">
        <v>-131770</v>
      </c>
      <c r="L121" s="11">
        <v>-2374</v>
      </c>
      <c r="M121" s="11">
        <v>-205982</v>
      </c>
      <c r="N121" s="11">
        <v>-115982</v>
      </c>
      <c r="O121" s="11">
        <v>-122409</v>
      </c>
    </row>
    <row r="122" spans="1:15" ht="15" x14ac:dyDescent="0.25">
      <c r="A122" s="19" t="s">
        <v>86</v>
      </c>
      <c r="B122" s="19" t="s">
        <v>43</v>
      </c>
      <c r="C122" s="19" t="s">
        <v>44</v>
      </c>
      <c r="D122" s="19" t="s">
        <v>32</v>
      </c>
      <c r="E122" s="19" t="s">
        <v>31</v>
      </c>
      <c r="F122" s="11">
        <f t="shared" si="3"/>
        <v>-27709</v>
      </c>
      <c r="G122" s="11">
        <v>-10357</v>
      </c>
      <c r="H122" s="11">
        <v>-5983</v>
      </c>
      <c r="I122" s="11">
        <v>-5345</v>
      </c>
      <c r="J122" s="11">
        <v>-4441</v>
      </c>
      <c r="K122" s="11">
        <v>-919</v>
      </c>
      <c r="L122" s="11">
        <v>-412</v>
      </c>
      <c r="M122" s="11">
        <v>-86</v>
      </c>
      <c r="N122" s="11">
        <v>-84</v>
      </c>
      <c r="O122" s="11">
        <v>-82</v>
      </c>
    </row>
    <row r="123" spans="1:15" ht="15" x14ac:dyDescent="0.25">
      <c r="A123" s="19" t="s">
        <v>86</v>
      </c>
      <c r="B123" s="19" t="s">
        <v>46</v>
      </c>
      <c r="C123" s="19" t="s">
        <v>47</v>
      </c>
      <c r="D123" s="19" t="s">
        <v>21</v>
      </c>
      <c r="E123" s="19" t="s">
        <v>22</v>
      </c>
      <c r="F123" s="11">
        <f t="shared" si="3"/>
        <v>-104307</v>
      </c>
      <c r="G123" s="12"/>
      <c r="H123" s="12"/>
      <c r="I123" s="12"/>
      <c r="J123" s="11">
        <v>-41513</v>
      </c>
      <c r="K123" s="11">
        <v>-7408</v>
      </c>
      <c r="L123" s="11">
        <v>-9033</v>
      </c>
      <c r="M123" s="11">
        <v>-7407</v>
      </c>
      <c r="N123" s="11">
        <v>-23000</v>
      </c>
      <c r="O123" s="11">
        <v>-15946</v>
      </c>
    </row>
    <row r="124" spans="1:15" ht="15" x14ac:dyDescent="0.25">
      <c r="A124" s="19" t="s">
        <v>86</v>
      </c>
      <c r="B124" s="19" t="s">
        <v>54</v>
      </c>
      <c r="C124" s="19" t="s">
        <v>55</v>
      </c>
      <c r="D124" s="19" t="s">
        <v>21</v>
      </c>
      <c r="E124" s="19" t="s">
        <v>22</v>
      </c>
      <c r="F124" s="11">
        <f t="shared" si="3"/>
        <v>478894</v>
      </c>
      <c r="G124" s="11">
        <v>50287</v>
      </c>
      <c r="H124" s="11">
        <v>91071</v>
      </c>
      <c r="I124" s="11">
        <v>59775</v>
      </c>
      <c r="J124" s="11">
        <v>222062</v>
      </c>
      <c r="K124" s="11">
        <v>28154</v>
      </c>
      <c r="L124" s="11">
        <v>11652</v>
      </c>
      <c r="M124" s="11">
        <v>31650</v>
      </c>
      <c r="N124" s="11">
        <v>14824</v>
      </c>
      <c r="O124" s="11">
        <v>-30581</v>
      </c>
    </row>
    <row r="125" spans="1:15" ht="15" x14ac:dyDescent="0.25">
      <c r="A125" s="19" t="s">
        <v>86</v>
      </c>
      <c r="B125" s="19" t="s">
        <v>54</v>
      </c>
      <c r="C125" s="19" t="s">
        <v>55</v>
      </c>
      <c r="D125" s="19" t="s">
        <v>53</v>
      </c>
      <c r="E125" s="19" t="s">
        <v>31</v>
      </c>
      <c r="F125" s="11">
        <f t="shared" si="3"/>
        <v>-8026536</v>
      </c>
      <c r="G125" s="11">
        <v>-1187408</v>
      </c>
      <c r="H125" s="11">
        <v>-1137637</v>
      </c>
      <c r="I125" s="11">
        <v>-1051273</v>
      </c>
      <c r="J125" s="11">
        <v>-991466</v>
      </c>
      <c r="K125" s="11">
        <v>-774701</v>
      </c>
      <c r="L125" s="11">
        <v>-748183</v>
      </c>
      <c r="M125" s="11">
        <v>-737626</v>
      </c>
      <c r="N125" s="11">
        <v>-708214</v>
      </c>
      <c r="O125" s="11">
        <v>-690028</v>
      </c>
    </row>
    <row r="126" spans="1:15" ht="15" x14ac:dyDescent="0.25">
      <c r="A126" s="19" t="s">
        <v>86</v>
      </c>
      <c r="B126" s="19" t="s">
        <v>54</v>
      </c>
      <c r="C126" s="19" t="s">
        <v>55</v>
      </c>
      <c r="D126" s="19" t="s">
        <v>62</v>
      </c>
      <c r="E126" s="19" t="s">
        <v>31</v>
      </c>
      <c r="F126" s="11">
        <f t="shared" si="3"/>
        <v>-67075</v>
      </c>
      <c r="G126" s="11">
        <v>-16370</v>
      </c>
      <c r="H126" s="11">
        <v>-16483</v>
      </c>
      <c r="I126" s="11">
        <v>-13246</v>
      </c>
      <c r="J126" s="11">
        <v>-9853</v>
      </c>
      <c r="K126" s="11">
        <v>-4733</v>
      </c>
      <c r="L126" s="11">
        <v>-2324</v>
      </c>
      <c r="M126" s="11">
        <v>-729</v>
      </c>
      <c r="N126" s="11">
        <v>-914</v>
      </c>
      <c r="O126" s="11">
        <v>-2423</v>
      </c>
    </row>
    <row r="127" spans="1:15" ht="15" x14ac:dyDescent="0.25">
      <c r="A127" s="19" t="s">
        <v>86</v>
      </c>
      <c r="B127" s="19" t="s">
        <v>54</v>
      </c>
      <c r="C127" s="19" t="s">
        <v>55</v>
      </c>
      <c r="D127" s="19" t="s">
        <v>66</v>
      </c>
      <c r="E127" s="19" t="s">
        <v>31</v>
      </c>
      <c r="F127" s="11">
        <f t="shared" si="3"/>
        <v>-49475</v>
      </c>
      <c r="G127" s="11">
        <v>-4837</v>
      </c>
      <c r="H127" s="11">
        <v>-4208</v>
      </c>
      <c r="I127" s="11">
        <v>-2738</v>
      </c>
      <c r="J127" s="11">
        <v>-6163</v>
      </c>
      <c r="K127" s="11">
        <v>-5986</v>
      </c>
      <c r="L127" s="11">
        <v>-6759</v>
      </c>
      <c r="M127" s="11">
        <v>-7259</v>
      </c>
      <c r="N127" s="11">
        <v>-4836</v>
      </c>
      <c r="O127" s="11">
        <v>-6689</v>
      </c>
    </row>
    <row r="129" spans="1:15" ht="15.75" thickBot="1" x14ac:dyDescent="0.3">
      <c r="C129" t="s">
        <v>87</v>
      </c>
      <c r="F129" s="13">
        <f>+SUM(F8:F127)</f>
        <v>-1312798671</v>
      </c>
      <c r="G129" s="13">
        <f t="shared" ref="G129:O129" si="4">+SUM(G8:G127)</f>
        <v>-284300480</v>
      </c>
      <c r="H129" s="13">
        <f t="shared" si="4"/>
        <v>-242615956</v>
      </c>
      <c r="I129" s="13">
        <f t="shared" si="4"/>
        <v>-177335958</v>
      </c>
      <c r="J129" s="13">
        <f t="shared" si="4"/>
        <v>-123483572</v>
      </c>
      <c r="K129" s="13">
        <f t="shared" si="4"/>
        <v>-96709408</v>
      </c>
      <c r="L129" s="13">
        <f t="shared" si="4"/>
        <v>-93292762</v>
      </c>
      <c r="M129" s="13">
        <f t="shared" si="4"/>
        <v>-99126581</v>
      </c>
      <c r="N129" s="13">
        <f t="shared" si="4"/>
        <v>-111193723</v>
      </c>
      <c r="O129" s="13">
        <f t="shared" si="4"/>
        <v>-84740231</v>
      </c>
    </row>
    <row r="130" spans="1:15" ht="13.5" thickTop="1" x14ac:dyDescent="0.2"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2">
      <c r="A131" s="8" t="s">
        <v>88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3" spans="1:15" ht="15" x14ac:dyDescent="0.25">
      <c r="A133" s="19" t="s">
        <v>18</v>
      </c>
      <c r="B133" s="19" t="s">
        <v>89</v>
      </c>
      <c r="C133" s="19" t="s">
        <v>90</v>
      </c>
      <c r="D133" s="19" t="s">
        <v>21</v>
      </c>
      <c r="E133" s="19" t="s">
        <v>31</v>
      </c>
      <c r="F133" s="16">
        <f>+SUM(G133:O133)</f>
        <v>-3347.67</v>
      </c>
      <c r="G133" s="15"/>
      <c r="H133" s="15"/>
      <c r="I133" s="15"/>
      <c r="J133" s="16">
        <v>-3347.67</v>
      </c>
      <c r="K133" s="15"/>
      <c r="L133" s="15"/>
      <c r="M133" s="15"/>
      <c r="N133" s="15"/>
      <c r="O133" s="15"/>
    </row>
    <row r="134" spans="1:15" ht="15" x14ac:dyDescent="0.25">
      <c r="A134" s="19" t="s">
        <v>18</v>
      </c>
      <c r="B134" s="19" t="s">
        <v>89</v>
      </c>
      <c r="C134" s="19" t="s">
        <v>90</v>
      </c>
      <c r="D134" s="19" t="s">
        <v>21</v>
      </c>
      <c r="E134" s="19" t="s">
        <v>22</v>
      </c>
      <c r="F134" s="16">
        <f>+SUM(G134:O134)</f>
        <v>3347.67</v>
      </c>
      <c r="G134" s="15"/>
      <c r="H134" s="15"/>
      <c r="I134" s="15"/>
      <c r="J134" s="16">
        <v>3347.67</v>
      </c>
      <c r="K134" s="15"/>
      <c r="L134" s="15"/>
      <c r="M134" s="15"/>
      <c r="N134" s="15"/>
      <c r="O134" s="15"/>
    </row>
    <row r="135" spans="1:15" ht="15" x14ac:dyDescent="0.25">
      <c r="A135" s="19"/>
      <c r="B135" s="19"/>
      <c r="C135" s="19"/>
      <c r="D135" s="19"/>
      <c r="E135" s="19"/>
      <c r="F135" s="16"/>
      <c r="G135" s="15"/>
      <c r="H135" s="15"/>
      <c r="I135" s="15"/>
      <c r="J135" s="16"/>
      <c r="K135" s="15"/>
      <c r="L135" s="15"/>
      <c r="M135" s="15"/>
      <c r="N135" s="15"/>
      <c r="O135" s="15"/>
    </row>
    <row r="136" spans="1:15" ht="15" x14ac:dyDescent="0.25">
      <c r="A136" s="19" t="s">
        <v>25</v>
      </c>
      <c r="B136" s="19" t="s">
        <v>91</v>
      </c>
      <c r="C136" s="19" t="s">
        <v>92</v>
      </c>
      <c r="D136" s="19" t="s">
        <v>30</v>
      </c>
      <c r="E136" s="19" t="s">
        <v>31</v>
      </c>
      <c r="F136" s="16">
        <f t="shared" ref="F136:F167" si="5">+SUM(G136:O136)</f>
        <v>-107565399.10999994</v>
      </c>
      <c r="G136" s="16">
        <v>-27154228.610000025</v>
      </c>
      <c r="H136" s="16">
        <v>-25189393.059999954</v>
      </c>
      <c r="I136" s="16">
        <v>-23340110.679999962</v>
      </c>
      <c r="J136" s="16">
        <v>-9242669.6999999993</v>
      </c>
      <c r="K136" s="16">
        <v>-5529395.9600000028</v>
      </c>
      <c r="L136" s="16">
        <v>-4849914.9200000055</v>
      </c>
      <c r="M136" s="16">
        <v>-4151193.2099999967</v>
      </c>
      <c r="N136" s="16">
        <v>-4097908.629999999</v>
      </c>
      <c r="O136" s="16">
        <v>-4010584.3400000054</v>
      </c>
    </row>
    <row r="137" spans="1:15" ht="15" x14ac:dyDescent="0.25">
      <c r="A137" s="19" t="s">
        <v>25</v>
      </c>
      <c r="B137" s="19" t="s">
        <v>91</v>
      </c>
      <c r="C137" s="19" t="s">
        <v>92</v>
      </c>
      <c r="D137" s="19" t="s">
        <v>32</v>
      </c>
      <c r="E137" s="19" t="s">
        <v>31</v>
      </c>
      <c r="F137" s="16">
        <f t="shared" si="5"/>
        <v>-175881226.91999993</v>
      </c>
      <c r="G137" s="16">
        <v>-45806247.860000007</v>
      </c>
      <c r="H137" s="16">
        <v>-41434088.649999984</v>
      </c>
      <c r="I137" s="16">
        <v>-38809543.11999996</v>
      </c>
      <c r="J137" s="16">
        <v>-15632469.999999976</v>
      </c>
      <c r="K137" s="16">
        <v>-8303750.2600000119</v>
      </c>
      <c r="L137" s="16">
        <v>-7570999.7900000019</v>
      </c>
      <c r="M137" s="16">
        <v>-6238290.0899999896</v>
      </c>
      <c r="N137" s="16">
        <v>-6077202.3999999799</v>
      </c>
      <c r="O137" s="16">
        <v>-6008634.7499999888</v>
      </c>
    </row>
    <row r="138" spans="1:15" ht="15" x14ac:dyDescent="0.25">
      <c r="A138" s="19" t="s">
        <v>25</v>
      </c>
      <c r="B138" s="19" t="s">
        <v>93</v>
      </c>
      <c r="C138" s="19" t="s">
        <v>94</v>
      </c>
      <c r="D138" s="19" t="s">
        <v>21</v>
      </c>
      <c r="E138" s="19" t="s">
        <v>22</v>
      </c>
      <c r="F138" s="16">
        <f t="shared" si="5"/>
        <v>5054517.1599999983</v>
      </c>
      <c r="G138" s="16">
        <v>-634520.91000000015</v>
      </c>
      <c r="H138" s="16">
        <v>433842.87000000011</v>
      </c>
      <c r="I138" s="16">
        <v>3897999.12</v>
      </c>
      <c r="J138" s="16">
        <v>1290684.19</v>
      </c>
      <c r="K138" s="16">
        <v>-277877.62000000011</v>
      </c>
      <c r="L138" s="16">
        <v>440510.20999999996</v>
      </c>
      <c r="M138" s="16">
        <v>56107.629999999888</v>
      </c>
      <c r="N138" s="16">
        <v>-21429.850000000093</v>
      </c>
      <c r="O138" s="16">
        <v>-130798.47999999998</v>
      </c>
    </row>
    <row r="139" spans="1:15" ht="15" x14ac:dyDescent="0.25">
      <c r="A139" s="19" t="s">
        <v>25</v>
      </c>
      <c r="B139" s="19" t="s">
        <v>95</v>
      </c>
      <c r="C139" s="19" t="s">
        <v>96</v>
      </c>
      <c r="D139" s="19" t="s">
        <v>21</v>
      </c>
      <c r="E139" s="19" t="s">
        <v>22</v>
      </c>
      <c r="F139" s="16">
        <f t="shared" si="5"/>
        <v>19427410.089999996</v>
      </c>
      <c r="G139" s="16">
        <v>-3438214.87</v>
      </c>
      <c r="H139" s="16">
        <v>7155184.7599999998</v>
      </c>
      <c r="I139" s="16">
        <v>17241689.149999999</v>
      </c>
      <c r="J139" s="16">
        <v>5498193.3099999996</v>
      </c>
      <c r="K139" s="16">
        <v>-1082568.98</v>
      </c>
      <c r="L139" s="16">
        <v>-931095.42</v>
      </c>
      <c r="M139" s="16">
        <v>-2209519.13</v>
      </c>
      <c r="N139" s="16">
        <v>-1343586.57</v>
      </c>
      <c r="O139" s="16">
        <v>-1462672.1600000001</v>
      </c>
    </row>
    <row r="140" spans="1:15" ht="15" x14ac:dyDescent="0.25">
      <c r="A140" s="19" t="s">
        <v>25</v>
      </c>
      <c r="B140" s="19" t="s">
        <v>97</v>
      </c>
      <c r="C140" s="19" t="s">
        <v>98</v>
      </c>
      <c r="D140" s="19" t="s">
        <v>21</v>
      </c>
      <c r="E140" s="19" t="s">
        <v>22</v>
      </c>
      <c r="F140" s="16">
        <f t="shared" si="5"/>
        <v>-2937788</v>
      </c>
      <c r="G140" s="16">
        <v>1214495</v>
      </c>
      <c r="H140" s="16">
        <v>763758</v>
      </c>
      <c r="I140" s="16">
        <v>705307</v>
      </c>
      <c r="J140" s="16">
        <v>-553954</v>
      </c>
      <c r="K140" s="16">
        <v>-938704</v>
      </c>
      <c r="L140" s="16">
        <v>-943823</v>
      </c>
      <c r="M140" s="16">
        <v>-1046851</v>
      </c>
      <c r="N140" s="16">
        <v>-1076510</v>
      </c>
      <c r="O140" s="16">
        <v>-1061506</v>
      </c>
    </row>
    <row r="141" spans="1:15" ht="15" x14ac:dyDescent="0.25">
      <c r="A141" s="19" t="s">
        <v>25</v>
      </c>
      <c r="B141" s="19" t="s">
        <v>99</v>
      </c>
      <c r="C141" s="19" t="s">
        <v>100</v>
      </c>
      <c r="D141" s="19" t="s">
        <v>21</v>
      </c>
      <c r="E141" s="19" t="s">
        <v>31</v>
      </c>
      <c r="F141" s="16">
        <f t="shared" si="5"/>
        <v>-323006.94999999995</v>
      </c>
      <c r="G141" s="16">
        <v>-58811.98</v>
      </c>
      <c r="H141" s="16">
        <v>-8442.07</v>
      </c>
      <c r="I141" s="16">
        <v>-3701.7200000000003</v>
      </c>
      <c r="J141" s="16">
        <v>-10057.800000000001</v>
      </c>
      <c r="K141" s="16">
        <v>-47290.28</v>
      </c>
      <c r="L141" s="16">
        <v>-90211.09</v>
      </c>
      <c r="M141" s="16">
        <v>-67429.53</v>
      </c>
      <c r="N141" s="16">
        <v>-17496.670000000002</v>
      </c>
      <c r="O141" s="16">
        <v>-19565.810000000001</v>
      </c>
    </row>
    <row r="142" spans="1:15" ht="15" x14ac:dyDescent="0.25">
      <c r="A142" s="19" t="s">
        <v>25</v>
      </c>
      <c r="B142" s="19" t="s">
        <v>99</v>
      </c>
      <c r="C142" s="19" t="s">
        <v>100</v>
      </c>
      <c r="D142" s="19" t="s">
        <v>21</v>
      </c>
      <c r="E142" s="19" t="s">
        <v>22</v>
      </c>
      <c r="F142" s="16">
        <f t="shared" si="5"/>
        <v>323006.94999999995</v>
      </c>
      <c r="G142" s="16">
        <v>58811.98</v>
      </c>
      <c r="H142" s="16">
        <v>8442.07</v>
      </c>
      <c r="I142" s="16">
        <v>3701.7200000000003</v>
      </c>
      <c r="J142" s="16">
        <v>10057.800000000001</v>
      </c>
      <c r="K142" s="16">
        <v>47290.28</v>
      </c>
      <c r="L142" s="16">
        <v>90211.09</v>
      </c>
      <c r="M142" s="16">
        <v>67429.53</v>
      </c>
      <c r="N142" s="16">
        <v>17496.670000000002</v>
      </c>
      <c r="O142" s="16">
        <v>19565.810000000001</v>
      </c>
    </row>
    <row r="143" spans="1:15" ht="15" x14ac:dyDescent="0.25">
      <c r="A143" s="19" t="s">
        <v>25</v>
      </c>
      <c r="B143" s="19" t="s">
        <v>99</v>
      </c>
      <c r="C143" s="19" t="s">
        <v>100</v>
      </c>
      <c r="D143" s="19" t="s">
        <v>30</v>
      </c>
      <c r="E143" s="19" t="s">
        <v>31</v>
      </c>
      <c r="F143" s="16">
        <f t="shared" si="5"/>
        <v>-80342.390000000029</v>
      </c>
      <c r="G143" s="16">
        <v>-19361.089999999997</v>
      </c>
      <c r="H143" s="16">
        <v>-19222.97</v>
      </c>
      <c r="I143" s="16">
        <v>-16207.510000000002</v>
      </c>
      <c r="J143" s="16">
        <v>-7384.9500000000007</v>
      </c>
      <c r="K143" s="16">
        <v>-4135.4099999999971</v>
      </c>
      <c r="L143" s="16">
        <v>-4095.9600000000005</v>
      </c>
      <c r="M143" s="16">
        <v>-3624.8000000000006</v>
      </c>
      <c r="N143" s="16">
        <v>-3602.3500000000008</v>
      </c>
      <c r="O143" s="16">
        <v>-2707.35</v>
      </c>
    </row>
    <row r="144" spans="1:15" ht="15" x14ac:dyDescent="0.25">
      <c r="A144" s="19" t="s">
        <v>25</v>
      </c>
      <c r="B144" s="19" t="s">
        <v>99</v>
      </c>
      <c r="C144" s="19" t="s">
        <v>100</v>
      </c>
      <c r="D144" s="19" t="s">
        <v>37</v>
      </c>
      <c r="E144" s="19" t="s">
        <v>31</v>
      </c>
      <c r="F144" s="16">
        <f t="shared" si="5"/>
        <v>-41964579.460000001</v>
      </c>
      <c r="G144" s="16">
        <v>-10914289.969999997</v>
      </c>
      <c r="H144" s="16">
        <v>-10832568.090000004</v>
      </c>
      <c r="I144" s="16">
        <v>-9580083.7500000056</v>
      </c>
      <c r="J144" s="16">
        <v>-3364201.5800000015</v>
      </c>
      <c r="K144" s="16">
        <v>-1756829.9899999981</v>
      </c>
      <c r="L144" s="16">
        <v>-1533050.8699999994</v>
      </c>
      <c r="M144" s="16">
        <v>-1343107.6500000006</v>
      </c>
      <c r="N144" s="16">
        <v>-1341796.8899999997</v>
      </c>
      <c r="O144" s="16">
        <v>-1298650.6699999995</v>
      </c>
    </row>
    <row r="145" spans="1:15" ht="15" x14ac:dyDescent="0.25">
      <c r="A145" s="19" t="s">
        <v>25</v>
      </c>
      <c r="B145" s="19" t="s">
        <v>99</v>
      </c>
      <c r="C145" s="19" t="s">
        <v>100</v>
      </c>
      <c r="D145" s="19" t="s">
        <v>38</v>
      </c>
      <c r="E145" s="19" t="s">
        <v>31</v>
      </c>
      <c r="F145" s="16">
        <f t="shared" si="5"/>
        <v>-360570.6</v>
      </c>
      <c r="G145" s="16">
        <v>-29963.170000000002</v>
      </c>
      <c r="H145" s="16">
        <v>-9890.9800000000014</v>
      </c>
      <c r="I145" s="16">
        <v>-6241.2900000000009</v>
      </c>
      <c r="J145" s="16">
        <v>-6903.7699999999995</v>
      </c>
      <c r="K145" s="16">
        <v>-65957.39</v>
      </c>
      <c r="L145" s="16">
        <v>-106703.78000000001</v>
      </c>
      <c r="M145" s="16">
        <v>-41030.79</v>
      </c>
      <c r="N145" s="16">
        <v>-38721.43</v>
      </c>
      <c r="O145" s="16">
        <v>-55158</v>
      </c>
    </row>
    <row r="146" spans="1:15" ht="15" x14ac:dyDescent="0.25">
      <c r="A146" s="19" t="s">
        <v>25</v>
      </c>
      <c r="B146" s="19" t="s">
        <v>99</v>
      </c>
      <c r="C146" s="19" t="s">
        <v>100</v>
      </c>
      <c r="D146" s="19" t="s">
        <v>39</v>
      </c>
      <c r="E146" s="19" t="s">
        <v>31</v>
      </c>
      <c r="F146" s="16">
        <f t="shared" si="5"/>
        <v>-20576943.160000011</v>
      </c>
      <c r="G146" s="16">
        <v>-5390098.9500000048</v>
      </c>
      <c r="H146" s="16">
        <v>-4960203.8300000019</v>
      </c>
      <c r="I146" s="16">
        <v>-4437780.0099999988</v>
      </c>
      <c r="J146" s="16">
        <v>-1690239.1399999997</v>
      </c>
      <c r="K146" s="16">
        <v>-1033692.6900000002</v>
      </c>
      <c r="L146" s="16">
        <v>-880692.98000000045</v>
      </c>
      <c r="M146" s="16">
        <v>-721540.95999999903</v>
      </c>
      <c r="N146" s="16">
        <v>-732585.69000000053</v>
      </c>
      <c r="O146" s="16">
        <v>-730108.91000000027</v>
      </c>
    </row>
    <row r="147" spans="1:15" ht="15" x14ac:dyDescent="0.25">
      <c r="A147" s="19" t="s">
        <v>25</v>
      </c>
      <c r="B147" s="19" t="s">
        <v>99</v>
      </c>
      <c r="C147" s="19" t="s">
        <v>100</v>
      </c>
      <c r="D147" s="19" t="s">
        <v>40</v>
      </c>
      <c r="E147" s="19" t="s">
        <v>31</v>
      </c>
      <c r="F147" s="16">
        <f t="shared" si="5"/>
        <v>-1052927.8700000001</v>
      </c>
      <c r="G147" s="16">
        <v>-389731.65999999986</v>
      </c>
      <c r="H147" s="16">
        <v>-182034.08</v>
      </c>
      <c r="I147" s="16">
        <v>-216211.01000000007</v>
      </c>
      <c r="J147" s="16">
        <v>-87556.840000000026</v>
      </c>
      <c r="K147" s="16">
        <v>-52529.029999999984</v>
      </c>
      <c r="L147" s="16">
        <v>-39466.530000000006</v>
      </c>
      <c r="M147" s="16">
        <v>-35846.54</v>
      </c>
      <c r="N147" s="16">
        <v>-23060.430000000004</v>
      </c>
      <c r="O147" s="16">
        <v>-26491.75</v>
      </c>
    </row>
    <row r="148" spans="1:15" ht="15" x14ac:dyDescent="0.25">
      <c r="A148" s="19" t="s">
        <v>25</v>
      </c>
      <c r="B148" s="19" t="s">
        <v>99</v>
      </c>
      <c r="C148" s="19" t="s">
        <v>100</v>
      </c>
      <c r="D148" s="19" t="s">
        <v>32</v>
      </c>
      <c r="E148" s="19" t="s">
        <v>31</v>
      </c>
      <c r="F148" s="16">
        <f t="shared" si="5"/>
        <v>-45112588.660000004</v>
      </c>
      <c r="G148" s="16">
        <v>-12603266.420000009</v>
      </c>
      <c r="H148" s="16">
        <v>-11654474.719999984</v>
      </c>
      <c r="I148" s="16">
        <v>-10603057.640000004</v>
      </c>
      <c r="J148" s="16">
        <v>-3575771.2199999969</v>
      </c>
      <c r="K148" s="16">
        <v>-1625786.0799999996</v>
      </c>
      <c r="L148" s="16">
        <v>-1514004.7100000004</v>
      </c>
      <c r="M148" s="16">
        <v>-1210605.4600000018</v>
      </c>
      <c r="N148" s="16">
        <v>-1187784.0300000012</v>
      </c>
      <c r="O148" s="16">
        <v>-1137838.3800000006</v>
      </c>
    </row>
    <row r="149" spans="1:15" ht="15" x14ac:dyDescent="0.25">
      <c r="A149" s="19" t="s">
        <v>25</v>
      </c>
      <c r="B149" s="19" t="s">
        <v>101</v>
      </c>
      <c r="C149" s="19" t="s">
        <v>102</v>
      </c>
      <c r="D149" s="19" t="s">
        <v>21</v>
      </c>
      <c r="E149" s="19" t="s">
        <v>22</v>
      </c>
      <c r="F149" s="16">
        <f t="shared" si="5"/>
        <v>2883716.6499999994</v>
      </c>
      <c r="G149" s="16">
        <v>308847.16999999993</v>
      </c>
      <c r="H149" s="16">
        <v>129122.33000000007</v>
      </c>
      <c r="I149" s="16">
        <v>1884370.71</v>
      </c>
      <c r="J149" s="16">
        <v>618828.05000000005</v>
      </c>
      <c r="K149" s="16">
        <v>-161504.18000000005</v>
      </c>
      <c r="L149" s="16">
        <v>191771.94000000006</v>
      </c>
      <c r="M149" s="16">
        <v>7334.0300000000279</v>
      </c>
      <c r="N149" s="16">
        <v>-19124.869999999995</v>
      </c>
      <c r="O149" s="16">
        <v>-75928.530000000028</v>
      </c>
    </row>
    <row r="150" spans="1:15" ht="15" x14ac:dyDescent="0.25">
      <c r="A150" s="19" t="s">
        <v>25</v>
      </c>
      <c r="B150" s="19" t="s">
        <v>103</v>
      </c>
      <c r="C150" s="19" t="s">
        <v>104</v>
      </c>
      <c r="D150" s="19" t="s">
        <v>21</v>
      </c>
      <c r="E150" s="19" t="s">
        <v>22</v>
      </c>
      <c r="F150" s="16">
        <f t="shared" si="5"/>
        <v>9957465.0099999998</v>
      </c>
      <c r="G150" s="16">
        <v>-1754190.17</v>
      </c>
      <c r="H150" s="16">
        <v>3659016.7199999997</v>
      </c>
      <c r="I150" s="16">
        <v>8814695.2799999993</v>
      </c>
      <c r="J150" s="16">
        <v>2813398.25</v>
      </c>
      <c r="K150" s="16">
        <v>-553085.31000000006</v>
      </c>
      <c r="L150" s="16">
        <v>-474228.19</v>
      </c>
      <c r="M150" s="16">
        <v>-1123572.92</v>
      </c>
      <c r="N150" s="16">
        <v>-682010.28</v>
      </c>
      <c r="O150" s="16">
        <v>-742558.37</v>
      </c>
    </row>
    <row r="151" spans="1:15" ht="15" x14ac:dyDescent="0.25">
      <c r="A151" s="19" t="s">
        <v>25</v>
      </c>
      <c r="B151" s="19" t="s">
        <v>105</v>
      </c>
      <c r="C151" s="19" t="s">
        <v>106</v>
      </c>
      <c r="D151" s="19" t="s">
        <v>21</v>
      </c>
      <c r="E151" s="19" t="s">
        <v>22</v>
      </c>
      <c r="F151" s="16">
        <f t="shared" si="5"/>
        <v>-1013061</v>
      </c>
      <c r="G151" s="16">
        <v>170352</v>
      </c>
      <c r="H151" s="16">
        <v>114790</v>
      </c>
      <c r="I151" s="16">
        <v>100881</v>
      </c>
      <c r="J151" s="16">
        <v>-83839</v>
      </c>
      <c r="K151" s="16">
        <v>-134305</v>
      </c>
      <c r="L151" s="16">
        <v>-278868</v>
      </c>
      <c r="M151" s="16">
        <v>-297478</v>
      </c>
      <c r="N151" s="16">
        <v>-304856</v>
      </c>
      <c r="O151" s="16">
        <v>-299738</v>
      </c>
    </row>
    <row r="152" spans="1:15" ht="15" x14ac:dyDescent="0.25">
      <c r="A152" s="19" t="s">
        <v>25</v>
      </c>
      <c r="B152" s="19" t="s">
        <v>107</v>
      </c>
      <c r="C152" s="19" t="s">
        <v>108</v>
      </c>
      <c r="D152" s="19" t="s">
        <v>37</v>
      </c>
      <c r="E152" s="19" t="s">
        <v>31</v>
      </c>
      <c r="F152" s="16">
        <f t="shared" si="5"/>
        <v>-1092765.4099999999</v>
      </c>
      <c r="G152" s="16">
        <v>-293740.44000000012</v>
      </c>
      <c r="H152" s="16">
        <v>-221768.83999999994</v>
      </c>
      <c r="I152" s="16">
        <v>-189781.67000000007</v>
      </c>
      <c r="J152" s="16">
        <v>-95813.539999999964</v>
      </c>
      <c r="K152" s="16">
        <v>-63050.17</v>
      </c>
      <c r="L152" s="16">
        <v>-66053.389999999985</v>
      </c>
      <c r="M152" s="16">
        <v>-58986.689999999995</v>
      </c>
      <c r="N152" s="16">
        <v>-80399.900000000009</v>
      </c>
      <c r="O152" s="16">
        <v>-23170.77</v>
      </c>
    </row>
    <row r="153" spans="1:15" ht="15" x14ac:dyDescent="0.25">
      <c r="A153" s="19" t="s">
        <v>25</v>
      </c>
      <c r="B153" s="19" t="s">
        <v>107</v>
      </c>
      <c r="C153" s="19" t="s">
        <v>108</v>
      </c>
      <c r="D153" s="19" t="s">
        <v>38</v>
      </c>
      <c r="E153" s="19" t="s">
        <v>31</v>
      </c>
      <c r="F153" s="16">
        <f t="shared" si="5"/>
        <v>-25626.880000000001</v>
      </c>
      <c r="G153" s="15"/>
      <c r="H153" s="16">
        <v>-55</v>
      </c>
      <c r="I153" s="16">
        <v>-55</v>
      </c>
      <c r="J153" s="16">
        <v>-1070.04</v>
      </c>
      <c r="K153" s="16">
        <v>-2018.6200000000001</v>
      </c>
      <c r="L153" s="16">
        <v>-3935.7200000000003</v>
      </c>
      <c r="M153" s="16">
        <v>-4243.3</v>
      </c>
      <c r="N153" s="16">
        <v>-14249.2</v>
      </c>
      <c r="O153" s="15"/>
    </row>
    <row r="154" spans="1:15" ht="15" x14ac:dyDescent="0.25">
      <c r="A154" s="19" t="s">
        <v>25</v>
      </c>
      <c r="B154" s="19" t="s">
        <v>107</v>
      </c>
      <c r="C154" s="19" t="s">
        <v>108</v>
      </c>
      <c r="D154" s="19" t="s">
        <v>45</v>
      </c>
      <c r="E154" s="19" t="s">
        <v>31</v>
      </c>
      <c r="F154" s="16">
        <f t="shared" si="5"/>
        <v>-548798.96000000008</v>
      </c>
      <c r="G154" s="16">
        <v>-187357.29</v>
      </c>
      <c r="H154" s="16">
        <v>-97985.800000000017</v>
      </c>
      <c r="I154" s="16">
        <v>-116019.55</v>
      </c>
      <c r="J154" s="16">
        <v>-81259.05</v>
      </c>
      <c r="K154" s="16">
        <v>-29283.270000000004</v>
      </c>
      <c r="L154" s="16">
        <v>-35986.299999999996</v>
      </c>
      <c r="M154" s="16">
        <v>-466.04999999999995</v>
      </c>
      <c r="N154" s="16">
        <v>-221.65</v>
      </c>
      <c r="O154" s="16">
        <v>-220</v>
      </c>
    </row>
    <row r="155" spans="1:15" ht="15" x14ac:dyDescent="0.25">
      <c r="A155" s="19" t="s">
        <v>25</v>
      </c>
      <c r="B155" s="19" t="s">
        <v>107</v>
      </c>
      <c r="C155" s="19" t="s">
        <v>108</v>
      </c>
      <c r="D155" s="19" t="s">
        <v>39</v>
      </c>
      <c r="E155" s="19" t="s">
        <v>31</v>
      </c>
      <c r="F155" s="16">
        <f t="shared" si="5"/>
        <v>-5666755.3400000008</v>
      </c>
      <c r="G155" s="16">
        <v>-1444781.0100000005</v>
      </c>
      <c r="H155" s="16">
        <v>-1281101.7499999995</v>
      </c>
      <c r="I155" s="16">
        <v>-1155324.4300000004</v>
      </c>
      <c r="J155" s="16">
        <v>-482258.61000000004</v>
      </c>
      <c r="K155" s="16">
        <v>-302981.37000000005</v>
      </c>
      <c r="L155" s="16">
        <v>-274278.43</v>
      </c>
      <c r="M155" s="16">
        <v>-228695.73999999993</v>
      </c>
      <c r="N155" s="16">
        <v>-237807.32999999996</v>
      </c>
      <c r="O155" s="16">
        <v>-259526.67</v>
      </c>
    </row>
    <row r="156" spans="1:15" ht="15" x14ac:dyDescent="0.25">
      <c r="A156" s="19" t="s">
        <v>25</v>
      </c>
      <c r="B156" s="19" t="s">
        <v>107</v>
      </c>
      <c r="C156" s="19" t="s">
        <v>108</v>
      </c>
      <c r="D156" s="19" t="s">
        <v>40</v>
      </c>
      <c r="E156" s="19" t="s">
        <v>31</v>
      </c>
      <c r="F156" s="16">
        <f t="shared" si="5"/>
        <v>-252472.75</v>
      </c>
      <c r="G156" s="16">
        <v>-86962.81</v>
      </c>
      <c r="H156" s="16">
        <v>61672.92</v>
      </c>
      <c r="I156" s="16">
        <v>-5991.9900000000007</v>
      </c>
      <c r="J156" s="16">
        <v>-14338.249999999998</v>
      </c>
      <c r="K156" s="16">
        <v>-22895.22</v>
      </c>
      <c r="L156" s="16">
        <v>-36289.780000000006</v>
      </c>
      <c r="M156" s="16">
        <v>-22661.18</v>
      </c>
      <c r="N156" s="16">
        <v>-66522.990000000005</v>
      </c>
      <c r="O156" s="16">
        <v>-58483.45</v>
      </c>
    </row>
    <row r="157" spans="1:15" ht="15" x14ac:dyDescent="0.25">
      <c r="A157" s="19" t="s">
        <v>25</v>
      </c>
      <c r="B157" s="19" t="s">
        <v>107</v>
      </c>
      <c r="C157" s="19" t="s">
        <v>108</v>
      </c>
      <c r="D157" s="19" t="s">
        <v>32</v>
      </c>
      <c r="E157" s="19" t="s">
        <v>31</v>
      </c>
      <c r="F157" s="16">
        <f t="shared" si="5"/>
        <v>-1599259.31</v>
      </c>
      <c r="G157" s="16">
        <v>-450627.42999999982</v>
      </c>
      <c r="H157" s="16">
        <v>-419819.69000000012</v>
      </c>
      <c r="I157" s="16">
        <v>-423624.79000000015</v>
      </c>
      <c r="J157" s="16">
        <v>-125445.23999999989</v>
      </c>
      <c r="K157" s="16">
        <v>-58273.47000000003</v>
      </c>
      <c r="L157" s="16">
        <v>-32487.379999999997</v>
      </c>
      <c r="M157" s="16">
        <v>-100326.92000000001</v>
      </c>
      <c r="N157" s="16">
        <v>43037.929999999964</v>
      </c>
      <c r="O157" s="16">
        <v>-31692.32</v>
      </c>
    </row>
    <row r="158" spans="1:15" ht="15" x14ac:dyDescent="0.25">
      <c r="A158" s="19" t="s">
        <v>25</v>
      </c>
      <c r="B158" s="19" t="s">
        <v>109</v>
      </c>
      <c r="C158" s="19" t="s">
        <v>110</v>
      </c>
      <c r="D158" s="19" t="s">
        <v>21</v>
      </c>
      <c r="E158" s="19" t="s">
        <v>22</v>
      </c>
      <c r="F158" s="16">
        <f t="shared" si="5"/>
        <v>2033980.1</v>
      </c>
      <c r="G158" s="16">
        <v>230666.39999999985</v>
      </c>
      <c r="H158" s="16">
        <v>400476.89999999985</v>
      </c>
      <c r="I158" s="16">
        <v>336661.98</v>
      </c>
      <c r="J158" s="16">
        <v>178762.66000000024</v>
      </c>
      <c r="K158" s="16">
        <v>92974.860000000073</v>
      </c>
      <c r="L158" s="16">
        <v>72431.930000000051</v>
      </c>
      <c r="M158" s="16">
        <v>144786.51</v>
      </c>
      <c r="N158" s="16">
        <v>335156.10000000009</v>
      </c>
      <c r="O158" s="16">
        <v>242062.76</v>
      </c>
    </row>
    <row r="159" spans="1:15" ht="15" x14ac:dyDescent="0.25">
      <c r="A159" s="19" t="s">
        <v>25</v>
      </c>
      <c r="B159" s="19" t="s">
        <v>109</v>
      </c>
      <c r="C159" s="19" t="s">
        <v>110</v>
      </c>
      <c r="D159" s="19" t="s">
        <v>52</v>
      </c>
      <c r="E159" s="19" t="s">
        <v>31</v>
      </c>
      <c r="F159" s="16">
        <f t="shared" si="5"/>
        <v>-20206.780000000002</v>
      </c>
      <c r="G159" s="16">
        <v>-397.93</v>
      </c>
      <c r="H159" s="16">
        <v>-562.66</v>
      </c>
      <c r="I159" s="16">
        <v>-349.91</v>
      </c>
      <c r="J159" s="16">
        <v>-10955.42</v>
      </c>
      <c r="K159" s="16">
        <v>-4514.05</v>
      </c>
      <c r="L159" s="16">
        <v>-3075.81</v>
      </c>
      <c r="M159" s="15"/>
      <c r="N159" s="16">
        <v>-52.93</v>
      </c>
      <c r="O159" s="16">
        <v>-298.07</v>
      </c>
    </row>
    <row r="160" spans="1:15" ht="15" x14ac:dyDescent="0.25">
      <c r="A160" s="19" t="s">
        <v>25</v>
      </c>
      <c r="B160" s="19" t="s">
        <v>109</v>
      </c>
      <c r="C160" s="19" t="s">
        <v>110</v>
      </c>
      <c r="D160" s="19" t="s">
        <v>57</v>
      </c>
      <c r="E160" s="19" t="s">
        <v>31</v>
      </c>
      <c r="F160" s="16">
        <f t="shared" si="5"/>
        <v>-109.11000000000001</v>
      </c>
      <c r="G160" s="15"/>
      <c r="H160" s="15"/>
      <c r="I160" s="15"/>
      <c r="J160" s="15"/>
      <c r="K160" s="15"/>
      <c r="L160" s="15"/>
      <c r="M160" s="15"/>
      <c r="N160" s="15"/>
      <c r="O160" s="16">
        <v>-109.11000000000001</v>
      </c>
    </row>
    <row r="161" spans="1:15" ht="15" x14ac:dyDescent="0.25">
      <c r="A161" s="19" t="s">
        <v>25</v>
      </c>
      <c r="B161" s="19" t="s">
        <v>109</v>
      </c>
      <c r="C161" s="19" t="s">
        <v>110</v>
      </c>
      <c r="D161" s="19" t="s">
        <v>58</v>
      </c>
      <c r="E161" s="19" t="s">
        <v>31</v>
      </c>
      <c r="F161" s="16">
        <f t="shared" si="5"/>
        <v>-190144.22000000003</v>
      </c>
      <c r="G161" s="16">
        <v>-25037.690000000002</v>
      </c>
      <c r="H161" s="16">
        <v>-46192.800000000003</v>
      </c>
      <c r="I161" s="16">
        <v>-29812.91</v>
      </c>
      <c r="J161" s="16">
        <v>-8818.9399999999987</v>
      </c>
      <c r="K161" s="16">
        <v>-14903.27</v>
      </c>
      <c r="L161" s="16">
        <v>-17012.7</v>
      </c>
      <c r="M161" s="16">
        <v>-13862.93</v>
      </c>
      <c r="N161" s="16">
        <v>-23525.85</v>
      </c>
      <c r="O161" s="16">
        <v>-10977.130000000001</v>
      </c>
    </row>
    <row r="162" spans="1:15" ht="15" x14ac:dyDescent="0.25">
      <c r="A162" s="19" t="s">
        <v>25</v>
      </c>
      <c r="B162" s="19" t="s">
        <v>109</v>
      </c>
      <c r="C162" s="19" t="s">
        <v>110</v>
      </c>
      <c r="D162" s="19" t="s">
        <v>59</v>
      </c>
      <c r="E162" s="19" t="s">
        <v>31</v>
      </c>
      <c r="F162" s="16">
        <f t="shared" si="5"/>
        <v>-1207535.5899999999</v>
      </c>
      <c r="G162" s="16">
        <v>-152418.97</v>
      </c>
      <c r="H162" s="16">
        <v>-180248.36</v>
      </c>
      <c r="I162" s="16">
        <v>-165446.36000000002</v>
      </c>
      <c r="J162" s="16">
        <v>-94412.329999999987</v>
      </c>
      <c r="K162" s="16">
        <v>-102454.57</v>
      </c>
      <c r="L162" s="16">
        <v>-100563.38</v>
      </c>
      <c r="M162" s="16">
        <v>-196504.68</v>
      </c>
      <c r="N162" s="16">
        <v>-97987.48000000001</v>
      </c>
      <c r="O162" s="16">
        <v>-117499.46</v>
      </c>
    </row>
    <row r="163" spans="1:15" ht="15" x14ac:dyDescent="0.25">
      <c r="A163" s="19" t="s">
        <v>25</v>
      </c>
      <c r="B163" s="19" t="s">
        <v>109</v>
      </c>
      <c r="C163" s="19" t="s">
        <v>110</v>
      </c>
      <c r="D163" s="19" t="s">
        <v>111</v>
      </c>
      <c r="E163" s="19" t="s">
        <v>31</v>
      </c>
      <c r="F163" s="16">
        <f t="shared" si="5"/>
        <v>-209979.72999999998</v>
      </c>
      <c r="G163" s="16">
        <v>-29260.260000000002</v>
      </c>
      <c r="H163" s="16">
        <v>-24543.3</v>
      </c>
      <c r="I163" s="16">
        <v>-41179.78</v>
      </c>
      <c r="J163" s="16">
        <v>-2371.9000000000015</v>
      </c>
      <c r="K163" s="16">
        <v>-379.35999999999996</v>
      </c>
      <c r="L163" s="16">
        <v>-44669.21</v>
      </c>
      <c r="M163" s="16">
        <v>-67575.92</v>
      </c>
      <c r="N163" s="15"/>
      <c r="O163" s="15"/>
    </row>
    <row r="164" spans="1:15" ht="15" x14ac:dyDescent="0.25">
      <c r="A164" s="19" t="s">
        <v>25</v>
      </c>
      <c r="B164" s="19" t="s">
        <v>109</v>
      </c>
      <c r="C164" s="19" t="s">
        <v>110</v>
      </c>
      <c r="D164" s="19" t="s">
        <v>60</v>
      </c>
      <c r="E164" s="19" t="s">
        <v>31</v>
      </c>
      <c r="F164" s="16">
        <f t="shared" si="5"/>
        <v>-155128.73000000001</v>
      </c>
      <c r="G164" s="16">
        <v>-42349.85</v>
      </c>
      <c r="H164" s="16">
        <v>-12369.48</v>
      </c>
      <c r="I164" s="16">
        <v>-14467.75</v>
      </c>
      <c r="J164" s="16">
        <v>-14586.160000000002</v>
      </c>
      <c r="K164" s="16">
        <v>-14795.84</v>
      </c>
      <c r="L164" s="16">
        <v>-11238.3</v>
      </c>
      <c r="M164" s="16">
        <v>-3033.36</v>
      </c>
      <c r="N164" s="16">
        <v>-12295.07</v>
      </c>
      <c r="O164" s="16">
        <v>-29992.920000000002</v>
      </c>
    </row>
    <row r="165" spans="1:15" ht="15" x14ac:dyDescent="0.25">
      <c r="A165" s="19" t="s">
        <v>25</v>
      </c>
      <c r="B165" s="19" t="s">
        <v>109</v>
      </c>
      <c r="C165" s="19" t="s">
        <v>110</v>
      </c>
      <c r="D165" s="19" t="s">
        <v>112</v>
      </c>
      <c r="E165" s="19" t="s">
        <v>31</v>
      </c>
      <c r="F165" s="16">
        <f t="shared" si="5"/>
        <v>-8251922.629999999</v>
      </c>
      <c r="G165" s="16">
        <v>-1136508.3800000001</v>
      </c>
      <c r="H165" s="16">
        <v>-1213949.75</v>
      </c>
      <c r="I165" s="16">
        <v>-1160547.4899999998</v>
      </c>
      <c r="J165" s="16">
        <v>-695168.07000000007</v>
      </c>
      <c r="K165" s="16">
        <v>-492276.05</v>
      </c>
      <c r="L165" s="16">
        <v>-469671.10000000003</v>
      </c>
      <c r="M165" s="16">
        <v>-598416.66</v>
      </c>
      <c r="N165" s="16">
        <v>-1436177.82</v>
      </c>
      <c r="O165" s="16">
        <v>-1049207.31</v>
      </c>
    </row>
    <row r="166" spans="1:15" ht="15" x14ac:dyDescent="0.25">
      <c r="A166" s="19" t="s">
        <v>25</v>
      </c>
      <c r="B166" s="19" t="s">
        <v>109</v>
      </c>
      <c r="C166" s="19" t="s">
        <v>110</v>
      </c>
      <c r="D166" s="19" t="s">
        <v>53</v>
      </c>
      <c r="E166" s="19" t="s">
        <v>31</v>
      </c>
      <c r="F166" s="16">
        <f t="shared" si="5"/>
        <v>-493658.96</v>
      </c>
      <c r="G166" s="16">
        <v>-14605.960000000001</v>
      </c>
      <c r="H166" s="16">
        <v>-409169.95</v>
      </c>
      <c r="I166" s="16">
        <v>-12006.32</v>
      </c>
      <c r="J166" s="16">
        <v>-6227.2300000000005</v>
      </c>
      <c r="K166" s="16">
        <v>-10287.93</v>
      </c>
      <c r="L166" s="16">
        <v>-12699.52</v>
      </c>
      <c r="M166" s="16">
        <v>-4782.47</v>
      </c>
      <c r="N166" s="16">
        <v>-16927.5</v>
      </c>
      <c r="O166" s="16">
        <v>-6952.08</v>
      </c>
    </row>
    <row r="167" spans="1:15" ht="15" x14ac:dyDescent="0.25">
      <c r="A167" s="19" t="s">
        <v>25</v>
      </c>
      <c r="B167" s="19" t="s">
        <v>109</v>
      </c>
      <c r="C167" s="19" t="s">
        <v>110</v>
      </c>
      <c r="D167" s="19" t="s">
        <v>62</v>
      </c>
      <c r="E167" s="19" t="s">
        <v>31</v>
      </c>
      <c r="F167" s="16">
        <f t="shared" si="5"/>
        <v>-7834.87</v>
      </c>
      <c r="G167" s="16">
        <v>-56.230000000000004</v>
      </c>
      <c r="H167" s="15"/>
      <c r="I167" s="15"/>
      <c r="J167" s="15"/>
      <c r="K167" s="15"/>
      <c r="L167" s="15"/>
      <c r="M167" s="16">
        <v>-7778.64</v>
      </c>
      <c r="N167" s="15"/>
      <c r="O167" s="15"/>
    </row>
    <row r="168" spans="1:15" ht="15" x14ac:dyDescent="0.25">
      <c r="A168" s="19" t="s">
        <v>25</v>
      </c>
      <c r="B168" s="19" t="s">
        <v>109</v>
      </c>
      <c r="C168" s="19" t="s">
        <v>110</v>
      </c>
      <c r="D168" s="19" t="s">
        <v>64</v>
      </c>
      <c r="E168" s="19" t="s">
        <v>31</v>
      </c>
      <c r="F168" s="16">
        <f t="shared" ref="F168:F199" si="6">+SUM(G168:O168)</f>
        <v>-373.52</v>
      </c>
      <c r="G168" s="16">
        <v>-20.34</v>
      </c>
      <c r="H168" s="16">
        <v>-8.7200000000000006</v>
      </c>
      <c r="I168" s="16">
        <v>-12.32</v>
      </c>
      <c r="J168" s="16">
        <v>-2.09</v>
      </c>
      <c r="K168" s="15"/>
      <c r="L168" s="15"/>
      <c r="M168" s="15"/>
      <c r="N168" s="16">
        <v>-330.05</v>
      </c>
      <c r="O168" s="15"/>
    </row>
    <row r="169" spans="1:15" ht="15" x14ac:dyDescent="0.25">
      <c r="A169" s="19" t="s">
        <v>25</v>
      </c>
      <c r="B169" s="19" t="s">
        <v>109</v>
      </c>
      <c r="C169" s="19" t="s">
        <v>110</v>
      </c>
      <c r="D169" s="19" t="s">
        <v>66</v>
      </c>
      <c r="E169" s="19" t="s">
        <v>31</v>
      </c>
      <c r="F169" s="16">
        <f t="shared" si="6"/>
        <v>-910.55</v>
      </c>
      <c r="G169" s="16">
        <v>-581.99</v>
      </c>
      <c r="H169" s="16">
        <v>-48.18</v>
      </c>
      <c r="I169" s="16">
        <v>-280.38</v>
      </c>
      <c r="J169" s="15"/>
      <c r="K169" s="15"/>
      <c r="L169" s="15"/>
      <c r="M169" s="15"/>
      <c r="N169" s="15"/>
      <c r="O169" s="15"/>
    </row>
    <row r="170" spans="1:15" ht="15" x14ac:dyDescent="0.25">
      <c r="A170" s="19" t="s">
        <v>25</v>
      </c>
      <c r="B170" s="19" t="s">
        <v>113</v>
      </c>
      <c r="C170" s="19" t="s">
        <v>114</v>
      </c>
      <c r="D170" s="19" t="s">
        <v>21</v>
      </c>
      <c r="E170" s="19" t="s">
        <v>22</v>
      </c>
      <c r="F170" s="16">
        <f t="shared" si="6"/>
        <v>215570.52999999997</v>
      </c>
      <c r="G170" s="16">
        <v>5083</v>
      </c>
      <c r="H170" s="16">
        <v>54053.339999999967</v>
      </c>
      <c r="I170" s="16">
        <v>133887.01</v>
      </c>
      <c r="J170" s="16">
        <v>42884.92</v>
      </c>
      <c r="K170" s="16">
        <v>-26057.829999999994</v>
      </c>
      <c r="L170" s="16">
        <v>20543.29</v>
      </c>
      <c r="M170" s="16">
        <v>-3323.760000000002</v>
      </c>
      <c r="N170" s="16">
        <v>1630.0800000000017</v>
      </c>
      <c r="O170" s="16">
        <v>-13129.520000000004</v>
      </c>
    </row>
    <row r="171" spans="1:15" ht="15" x14ac:dyDescent="0.25">
      <c r="A171" s="19" t="s">
        <v>25</v>
      </c>
      <c r="B171" s="19" t="s">
        <v>115</v>
      </c>
      <c r="C171" s="19" t="s">
        <v>116</v>
      </c>
      <c r="D171" s="19" t="s">
        <v>21</v>
      </c>
      <c r="E171" s="19" t="s">
        <v>22</v>
      </c>
      <c r="F171" s="16">
        <f t="shared" si="6"/>
        <v>940818.56</v>
      </c>
      <c r="G171" s="16">
        <v>-167828.93</v>
      </c>
      <c r="H171" s="16">
        <v>347462.60000000003</v>
      </c>
      <c r="I171" s="16">
        <v>829982.14</v>
      </c>
      <c r="J171" s="16">
        <v>267673.06</v>
      </c>
      <c r="K171" s="16">
        <v>-52588.770000000004</v>
      </c>
      <c r="L171" s="16">
        <v>-45048.56</v>
      </c>
      <c r="M171" s="16">
        <v>-106276.48999999999</v>
      </c>
      <c r="N171" s="16">
        <v>-63767.4</v>
      </c>
      <c r="O171" s="16">
        <v>-68789.09</v>
      </c>
    </row>
    <row r="172" spans="1:15" ht="15" x14ac:dyDescent="0.25">
      <c r="A172" s="19" t="s">
        <v>25</v>
      </c>
      <c r="B172" s="19" t="s">
        <v>117</v>
      </c>
      <c r="C172" s="19" t="s">
        <v>118</v>
      </c>
      <c r="D172" s="19" t="s">
        <v>21</v>
      </c>
      <c r="E172" s="19" t="s">
        <v>22</v>
      </c>
      <c r="F172" s="16">
        <f t="shared" si="6"/>
        <v>-88529</v>
      </c>
      <c r="G172" s="16">
        <v>13909</v>
      </c>
      <c r="H172" s="16">
        <v>4233</v>
      </c>
      <c r="I172" s="16">
        <v>5225</v>
      </c>
      <c r="J172" s="16">
        <v>-7208</v>
      </c>
      <c r="K172" s="16">
        <v>-11119</v>
      </c>
      <c r="L172" s="16">
        <v>-22443</v>
      </c>
      <c r="M172" s="16">
        <v>-22443</v>
      </c>
      <c r="N172" s="16">
        <v>-25108</v>
      </c>
      <c r="O172" s="16">
        <v>-23575</v>
      </c>
    </row>
    <row r="173" spans="1:15" ht="15" x14ac:dyDescent="0.25">
      <c r="A173" s="19" t="s">
        <v>25</v>
      </c>
      <c r="B173" s="19" t="s">
        <v>119</v>
      </c>
      <c r="C173" s="19" t="s">
        <v>120</v>
      </c>
      <c r="D173" s="19" t="s">
        <v>21</v>
      </c>
      <c r="E173" s="19" t="s">
        <v>22</v>
      </c>
      <c r="F173" s="16">
        <f t="shared" si="6"/>
        <v>-89891539.830000013</v>
      </c>
      <c r="G173" s="16">
        <v>-14966347.329999998</v>
      </c>
      <c r="H173" s="16">
        <v>-15138439.650000002</v>
      </c>
      <c r="I173" s="16">
        <v>-10811493.529999999</v>
      </c>
      <c r="J173" s="16">
        <v>-11471295.649999999</v>
      </c>
      <c r="K173" s="16">
        <v>-5010537.3800000008</v>
      </c>
      <c r="L173" s="16">
        <v>-9862222.4399999995</v>
      </c>
      <c r="M173" s="16">
        <v>-9540173.6800000016</v>
      </c>
      <c r="N173" s="16">
        <v>-9363625.9700000007</v>
      </c>
      <c r="O173" s="16">
        <v>-3727404.1999999993</v>
      </c>
    </row>
    <row r="174" spans="1:15" ht="15" x14ac:dyDescent="0.25">
      <c r="A174" s="19" t="s">
        <v>25</v>
      </c>
      <c r="B174" s="19" t="s">
        <v>121</v>
      </c>
      <c r="C174" s="19" t="s">
        <v>122</v>
      </c>
      <c r="D174" s="19" t="s">
        <v>37</v>
      </c>
      <c r="E174" s="19" t="s">
        <v>31</v>
      </c>
      <c r="F174" s="16">
        <f t="shared" si="6"/>
        <v>-69749.020000000019</v>
      </c>
      <c r="G174" s="16">
        <v>-16733.82</v>
      </c>
      <c r="H174" s="16">
        <v>-17357.170000000002</v>
      </c>
      <c r="I174" s="16">
        <v>-13820.41</v>
      </c>
      <c r="J174" s="16">
        <v>-5999.71</v>
      </c>
      <c r="K174" s="16">
        <v>-3686.2599999999998</v>
      </c>
      <c r="L174" s="16">
        <v>-2939.4200000000005</v>
      </c>
      <c r="M174" s="16">
        <v>-3105.72</v>
      </c>
      <c r="N174" s="16">
        <v>-2942.49</v>
      </c>
      <c r="O174" s="16">
        <v>-3164.02</v>
      </c>
    </row>
    <row r="175" spans="1:15" ht="15" x14ac:dyDescent="0.25">
      <c r="A175" s="19" t="s">
        <v>25</v>
      </c>
      <c r="B175" s="19" t="s">
        <v>121</v>
      </c>
      <c r="C175" s="19" t="s">
        <v>122</v>
      </c>
      <c r="D175" s="19" t="s">
        <v>39</v>
      </c>
      <c r="E175" s="19" t="s">
        <v>31</v>
      </c>
      <c r="F175" s="16">
        <f t="shared" si="6"/>
        <v>-104736.53</v>
      </c>
      <c r="G175" s="16">
        <v>-36822.46</v>
      </c>
      <c r="H175" s="16">
        <v>-32277.02</v>
      </c>
      <c r="I175" s="16">
        <v>-21746.100000000002</v>
      </c>
      <c r="J175" s="16">
        <v>-9155.65</v>
      </c>
      <c r="K175" s="16">
        <v>-2505.7600000000002</v>
      </c>
      <c r="L175" s="16">
        <v>-1182.48</v>
      </c>
      <c r="M175" s="16">
        <v>-416.83000000000004</v>
      </c>
      <c r="N175" s="16">
        <v>-313.52</v>
      </c>
      <c r="O175" s="16">
        <v>-316.71000000000004</v>
      </c>
    </row>
    <row r="176" spans="1:15" ht="15" x14ac:dyDescent="0.25">
      <c r="A176" s="19" t="s">
        <v>25</v>
      </c>
      <c r="B176" s="19" t="s">
        <v>121</v>
      </c>
      <c r="C176" s="19" t="s">
        <v>122</v>
      </c>
      <c r="D176" s="19" t="s">
        <v>32</v>
      </c>
      <c r="E176" s="19" t="s">
        <v>31</v>
      </c>
      <c r="F176" s="16">
        <f t="shared" si="6"/>
        <v>-63693.680000000008</v>
      </c>
      <c r="G176" s="16">
        <v>-16583.760000000002</v>
      </c>
      <c r="H176" s="16">
        <v>-21228.31</v>
      </c>
      <c r="I176" s="16">
        <v>-15597.78</v>
      </c>
      <c r="J176" s="16">
        <v>-6127.32</v>
      </c>
      <c r="K176" s="16">
        <v>-1714.93</v>
      </c>
      <c r="L176" s="16">
        <v>-643.37000000000012</v>
      </c>
      <c r="M176" s="16">
        <v>-495.2700000000001</v>
      </c>
      <c r="N176" s="16">
        <v>-458.21000000000004</v>
      </c>
      <c r="O176" s="16">
        <v>-844.7299999999999</v>
      </c>
    </row>
    <row r="177" spans="1:15" ht="15" x14ac:dyDescent="0.25">
      <c r="A177" s="19" t="s">
        <v>25</v>
      </c>
      <c r="B177" s="19" t="s">
        <v>123</v>
      </c>
      <c r="C177" s="19" t="s">
        <v>124</v>
      </c>
      <c r="D177" s="19" t="s">
        <v>21</v>
      </c>
      <c r="E177" s="19" t="s">
        <v>22</v>
      </c>
      <c r="F177" s="16">
        <f t="shared" si="6"/>
        <v>154327.87</v>
      </c>
      <c r="G177" s="16">
        <v>44328.83</v>
      </c>
      <c r="H177" s="16">
        <v>11159.440000000002</v>
      </c>
      <c r="I177" s="16">
        <v>65701.140000000014</v>
      </c>
      <c r="J177" s="16">
        <v>-11331.320000000007</v>
      </c>
      <c r="K177" s="16">
        <v>12690.580000000002</v>
      </c>
      <c r="L177" s="16">
        <v>3649.2299999999959</v>
      </c>
      <c r="M177" s="16">
        <v>-94538.72</v>
      </c>
      <c r="N177" s="16">
        <v>-5629.609999999986</v>
      </c>
      <c r="O177" s="16">
        <v>128298.29999999999</v>
      </c>
    </row>
    <row r="178" spans="1:15" ht="15" x14ac:dyDescent="0.25">
      <c r="A178" s="19" t="s">
        <v>25</v>
      </c>
      <c r="B178" s="19" t="s">
        <v>123</v>
      </c>
      <c r="C178" s="19" t="s">
        <v>124</v>
      </c>
      <c r="D178" s="19" t="s">
        <v>52</v>
      </c>
      <c r="E178" s="19" t="s">
        <v>31</v>
      </c>
      <c r="F178" s="16">
        <f t="shared" si="6"/>
        <v>-359442.84</v>
      </c>
      <c r="G178" s="16">
        <v>-100664.93000000001</v>
      </c>
      <c r="H178" s="16">
        <v>-59669.19</v>
      </c>
      <c r="I178" s="16">
        <v>-21955.260000000002</v>
      </c>
      <c r="J178" s="16">
        <v>-34671.01</v>
      </c>
      <c r="K178" s="16">
        <v>-43296.75</v>
      </c>
      <c r="L178" s="16">
        <v>-32156.58</v>
      </c>
      <c r="M178" s="16">
        <v>-16581.16</v>
      </c>
      <c r="N178" s="16">
        <v>-26367.38</v>
      </c>
      <c r="O178" s="16">
        <v>-24080.579999999998</v>
      </c>
    </row>
    <row r="179" spans="1:15" ht="15" x14ac:dyDescent="0.25">
      <c r="A179" s="19" t="s">
        <v>25</v>
      </c>
      <c r="B179" s="19" t="s">
        <v>123</v>
      </c>
      <c r="C179" s="19" t="s">
        <v>124</v>
      </c>
      <c r="D179" s="19" t="s">
        <v>53</v>
      </c>
      <c r="E179" s="19" t="s">
        <v>31</v>
      </c>
      <c r="F179" s="16">
        <f t="shared" si="6"/>
        <v>-834796.6</v>
      </c>
      <c r="G179" s="16">
        <v>-70246.290000000008</v>
      </c>
      <c r="H179" s="16">
        <v>-126927.17000000003</v>
      </c>
      <c r="I179" s="16">
        <v>-92082.69</v>
      </c>
      <c r="J179" s="16">
        <v>-53431.8</v>
      </c>
      <c r="K179" s="16">
        <v>-55956.86</v>
      </c>
      <c r="L179" s="16">
        <v>-55122.89</v>
      </c>
      <c r="M179" s="16">
        <v>-68530.289999999994</v>
      </c>
      <c r="N179" s="16">
        <v>-151687.65</v>
      </c>
      <c r="O179" s="16">
        <v>-160810.96</v>
      </c>
    </row>
    <row r="180" spans="1:15" ht="15" x14ac:dyDescent="0.25">
      <c r="A180" s="19" t="s">
        <v>25</v>
      </c>
      <c r="B180" s="19" t="s">
        <v>125</v>
      </c>
      <c r="C180" s="19" t="s">
        <v>126</v>
      </c>
      <c r="D180" s="19" t="s">
        <v>21</v>
      </c>
      <c r="E180" s="19" t="s">
        <v>22</v>
      </c>
      <c r="F180" s="16">
        <f t="shared" si="6"/>
        <v>-240128.41</v>
      </c>
      <c r="G180" s="16">
        <v>-28322.589999999997</v>
      </c>
      <c r="H180" s="16">
        <v>3545.4900000000052</v>
      </c>
      <c r="I180" s="15"/>
      <c r="J180" s="16">
        <v>-9572.11</v>
      </c>
      <c r="K180" s="16">
        <v>-37998.449999999997</v>
      </c>
      <c r="L180" s="16">
        <v>-53433.83</v>
      </c>
      <c r="M180" s="16">
        <v>-79847.010000000009</v>
      </c>
      <c r="N180" s="16">
        <v>-9392.8300000000017</v>
      </c>
      <c r="O180" s="16">
        <v>-25107.079999999994</v>
      </c>
    </row>
    <row r="181" spans="1:15" ht="15" x14ac:dyDescent="0.25">
      <c r="A181" s="19" t="s">
        <v>25</v>
      </c>
      <c r="B181" s="19" t="s">
        <v>127</v>
      </c>
      <c r="C181" s="19" t="s">
        <v>128</v>
      </c>
      <c r="D181" s="19" t="s">
        <v>21</v>
      </c>
      <c r="E181" s="19" t="s">
        <v>31</v>
      </c>
      <c r="F181" s="16">
        <f t="shared" si="6"/>
        <v>-654165.84999999928</v>
      </c>
      <c r="G181" s="16">
        <v>-99199.169999999867</v>
      </c>
      <c r="H181" s="16">
        <v>-703.79000000000008</v>
      </c>
      <c r="I181" s="16">
        <v>-149261.64999999976</v>
      </c>
      <c r="J181" s="16">
        <v>-140337.56999999977</v>
      </c>
      <c r="K181" s="16">
        <v>-74969.089999999866</v>
      </c>
      <c r="L181" s="16">
        <v>-59805.299999999996</v>
      </c>
      <c r="M181" s="16">
        <v>-45651.339999999975</v>
      </c>
      <c r="N181" s="16">
        <v>-46704.11</v>
      </c>
      <c r="O181" s="16">
        <v>-37533.830000000045</v>
      </c>
    </row>
    <row r="182" spans="1:15" ht="15" x14ac:dyDescent="0.25">
      <c r="A182" s="19" t="s">
        <v>25</v>
      </c>
      <c r="B182" s="19" t="s">
        <v>129</v>
      </c>
      <c r="C182" s="19" t="s">
        <v>130</v>
      </c>
      <c r="D182" s="19" t="s">
        <v>21</v>
      </c>
      <c r="E182" s="19" t="s">
        <v>31</v>
      </c>
      <c r="F182" s="16">
        <f t="shared" si="6"/>
        <v>-2623.76</v>
      </c>
      <c r="G182" s="16">
        <v>-45</v>
      </c>
      <c r="H182" s="15"/>
      <c r="I182" s="15"/>
      <c r="J182" s="16">
        <v>-1294.97</v>
      </c>
      <c r="K182" s="15"/>
      <c r="L182" s="15"/>
      <c r="M182" s="15"/>
      <c r="N182" s="15"/>
      <c r="O182" s="16">
        <v>-1283.79</v>
      </c>
    </row>
    <row r="183" spans="1:15" ht="15" x14ac:dyDescent="0.25">
      <c r="A183" s="19" t="s">
        <v>25</v>
      </c>
      <c r="B183" s="19" t="s">
        <v>129</v>
      </c>
      <c r="C183" s="19" t="s">
        <v>130</v>
      </c>
      <c r="D183" s="19" t="s">
        <v>21</v>
      </c>
      <c r="E183" s="19" t="s">
        <v>22</v>
      </c>
      <c r="F183" s="16">
        <f t="shared" si="6"/>
        <v>-3367.3599999999997</v>
      </c>
      <c r="G183" s="15"/>
      <c r="H183" s="15"/>
      <c r="I183" s="15"/>
      <c r="J183" s="15"/>
      <c r="K183" s="15"/>
      <c r="L183" s="15"/>
      <c r="M183" s="15"/>
      <c r="N183" s="15"/>
      <c r="O183" s="16">
        <v>-3367.3599999999997</v>
      </c>
    </row>
    <row r="184" spans="1:15" ht="15" x14ac:dyDescent="0.25">
      <c r="A184" s="19" t="s">
        <v>25</v>
      </c>
      <c r="B184" s="19" t="s">
        <v>131</v>
      </c>
      <c r="C184" s="19" t="s">
        <v>132</v>
      </c>
      <c r="D184" s="19" t="s">
        <v>21</v>
      </c>
      <c r="E184" s="19" t="s">
        <v>31</v>
      </c>
      <c r="F184" s="16">
        <f t="shared" si="6"/>
        <v>-36049.83</v>
      </c>
      <c r="G184" s="16">
        <v>-3173.4</v>
      </c>
      <c r="H184" s="16">
        <v>-3144.23</v>
      </c>
      <c r="I184" s="16">
        <v>-3471</v>
      </c>
      <c r="J184" s="16">
        <v>-3442.8</v>
      </c>
      <c r="K184" s="16">
        <v>-4064.8</v>
      </c>
      <c r="L184" s="16">
        <v>-4918</v>
      </c>
      <c r="M184" s="16">
        <v>-4699.3999999999996</v>
      </c>
      <c r="N184" s="16">
        <v>-4725.3999999999996</v>
      </c>
      <c r="O184" s="16">
        <v>-4410.8</v>
      </c>
    </row>
    <row r="185" spans="1:15" ht="15" x14ac:dyDescent="0.25">
      <c r="A185" s="19" t="s">
        <v>25</v>
      </c>
      <c r="B185" s="19" t="s">
        <v>133</v>
      </c>
      <c r="C185" s="19" t="s">
        <v>134</v>
      </c>
      <c r="D185" s="19" t="s">
        <v>21</v>
      </c>
      <c r="E185" s="19" t="s">
        <v>31</v>
      </c>
      <c r="F185" s="16">
        <f t="shared" si="6"/>
        <v>-4187.95</v>
      </c>
      <c r="G185" s="16">
        <v>-677.09</v>
      </c>
      <c r="H185" s="16">
        <v>-460</v>
      </c>
      <c r="I185" s="16">
        <v>-230</v>
      </c>
      <c r="J185" s="16">
        <v>-690</v>
      </c>
      <c r="K185" s="16">
        <v>-975.49</v>
      </c>
      <c r="L185" s="16">
        <v>-230</v>
      </c>
      <c r="M185" s="16">
        <v>-115</v>
      </c>
      <c r="N185" s="16">
        <v>-230</v>
      </c>
      <c r="O185" s="16">
        <v>-580.37</v>
      </c>
    </row>
    <row r="186" spans="1:15" ht="15" x14ac:dyDescent="0.25">
      <c r="A186" s="19" t="s">
        <v>25</v>
      </c>
      <c r="B186" s="19" t="s">
        <v>135</v>
      </c>
      <c r="C186" s="19" t="s">
        <v>136</v>
      </c>
      <c r="D186" s="19" t="s">
        <v>21</v>
      </c>
      <c r="E186" s="19" t="s">
        <v>31</v>
      </c>
      <c r="F186" s="16">
        <f t="shared" si="6"/>
        <v>-82863.53</v>
      </c>
      <c r="G186" s="16">
        <v>-2258.75</v>
      </c>
      <c r="H186" s="16">
        <v>-1676</v>
      </c>
      <c r="I186" s="16">
        <v>-5606.25</v>
      </c>
      <c r="J186" s="16">
        <v>-14478.25</v>
      </c>
      <c r="K186" s="16">
        <v>-15973.75</v>
      </c>
      <c r="L186" s="16">
        <v>-14139.75</v>
      </c>
      <c r="M186" s="16">
        <v>-10115.75</v>
      </c>
      <c r="N186" s="16">
        <v>-9940.2799999999988</v>
      </c>
      <c r="O186" s="16">
        <v>-8674.75</v>
      </c>
    </row>
    <row r="187" spans="1:15" ht="15" x14ac:dyDescent="0.25">
      <c r="A187" s="19" t="s">
        <v>25</v>
      </c>
      <c r="B187" s="19" t="s">
        <v>135</v>
      </c>
      <c r="C187" s="19" t="s">
        <v>136</v>
      </c>
      <c r="D187" s="19" t="s">
        <v>52</v>
      </c>
      <c r="E187" s="19" t="s">
        <v>31</v>
      </c>
      <c r="F187" s="16">
        <f t="shared" si="6"/>
        <v>-750</v>
      </c>
      <c r="G187" s="16">
        <v>-250</v>
      </c>
      <c r="H187" s="15"/>
      <c r="I187" s="15"/>
      <c r="J187" s="15"/>
      <c r="K187" s="16">
        <v>-250</v>
      </c>
      <c r="L187" s="15"/>
      <c r="M187" s="15"/>
      <c r="N187" s="15"/>
      <c r="O187" s="16">
        <v>-250</v>
      </c>
    </row>
    <row r="188" spans="1:15" ht="15" x14ac:dyDescent="0.25">
      <c r="A188" s="19" t="s">
        <v>25</v>
      </c>
      <c r="B188" s="19" t="s">
        <v>135</v>
      </c>
      <c r="C188" s="19" t="s">
        <v>136</v>
      </c>
      <c r="D188" s="19" t="s">
        <v>58</v>
      </c>
      <c r="E188" s="19" t="s">
        <v>31</v>
      </c>
      <c r="F188" s="16">
        <f t="shared" si="6"/>
        <v>-250</v>
      </c>
      <c r="G188" s="15"/>
      <c r="H188" s="15"/>
      <c r="I188" s="15"/>
      <c r="J188" s="15"/>
      <c r="K188" s="16">
        <v>-250</v>
      </c>
      <c r="L188" s="15"/>
      <c r="M188" s="15"/>
      <c r="N188" s="15"/>
      <c r="O188" s="15"/>
    </row>
    <row r="189" spans="1:15" ht="15" x14ac:dyDescent="0.25">
      <c r="A189" s="19" t="s">
        <v>25</v>
      </c>
      <c r="B189" s="19" t="s">
        <v>135</v>
      </c>
      <c r="C189" s="19" t="s">
        <v>136</v>
      </c>
      <c r="D189" s="19" t="s">
        <v>53</v>
      </c>
      <c r="E189" s="19" t="s">
        <v>31</v>
      </c>
      <c r="F189" s="16">
        <f t="shared" si="6"/>
        <v>-250</v>
      </c>
      <c r="G189" s="15"/>
      <c r="H189" s="15"/>
      <c r="I189" s="15"/>
      <c r="J189" s="15"/>
      <c r="K189" s="16">
        <v>-250</v>
      </c>
      <c r="L189" s="15"/>
      <c r="M189" s="15"/>
      <c r="N189" s="15"/>
      <c r="O189" s="15"/>
    </row>
    <row r="190" spans="1:15" ht="15" x14ac:dyDescent="0.25">
      <c r="A190" s="19" t="s">
        <v>25</v>
      </c>
      <c r="B190" s="19" t="s">
        <v>135</v>
      </c>
      <c r="C190" s="19" t="s">
        <v>136</v>
      </c>
      <c r="D190" s="19" t="s">
        <v>62</v>
      </c>
      <c r="E190" s="19" t="s">
        <v>31</v>
      </c>
      <c r="F190" s="16">
        <f t="shared" si="6"/>
        <v>-1000</v>
      </c>
      <c r="G190" s="15"/>
      <c r="H190" s="15"/>
      <c r="I190" s="15"/>
      <c r="J190" s="15"/>
      <c r="K190" s="15"/>
      <c r="L190" s="15"/>
      <c r="M190" s="15"/>
      <c r="N190" s="15"/>
      <c r="O190" s="16">
        <v>-1000</v>
      </c>
    </row>
    <row r="191" spans="1:15" ht="15" x14ac:dyDescent="0.25">
      <c r="A191" s="19" t="s">
        <v>25</v>
      </c>
      <c r="B191" s="19" t="s">
        <v>137</v>
      </c>
      <c r="C191" s="19" t="s">
        <v>138</v>
      </c>
      <c r="D191" s="19" t="s">
        <v>21</v>
      </c>
      <c r="E191" s="19" t="s">
        <v>22</v>
      </c>
      <c r="F191" s="16">
        <f t="shared" si="6"/>
        <v>874921.06</v>
      </c>
      <c r="G191" s="16">
        <v>-233061.12000000011</v>
      </c>
      <c r="H191" s="16">
        <v>397688.91999999993</v>
      </c>
      <c r="I191" s="16">
        <v>261068.6100000001</v>
      </c>
      <c r="J191" s="16">
        <v>402084.1100000001</v>
      </c>
      <c r="K191" s="16">
        <v>285204.79000000004</v>
      </c>
      <c r="L191" s="16">
        <v>141860.81999999983</v>
      </c>
      <c r="M191" s="16">
        <v>-19455.209999999963</v>
      </c>
      <c r="N191" s="16">
        <v>-313200.93999999994</v>
      </c>
      <c r="O191" s="16">
        <v>-47268.919999999925</v>
      </c>
    </row>
    <row r="192" spans="1:15" ht="15" x14ac:dyDescent="0.25">
      <c r="A192" s="19" t="s">
        <v>25</v>
      </c>
      <c r="B192" s="19" t="s">
        <v>139</v>
      </c>
      <c r="C192" s="19" t="s">
        <v>140</v>
      </c>
      <c r="D192" s="19" t="s">
        <v>21</v>
      </c>
      <c r="E192" s="19" t="s">
        <v>31</v>
      </c>
      <c r="F192" s="16">
        <f t="shared" si="6"/>
        <v>-10.65</v>
      </c>
      <c r="G192" s="15"/>
      <c r="H192" s="15"/>
      <c r="I192" s="15"/>
      <c r="J192" s="15"/>
      <c r="K192" s="15"/>
      <c r="L192" s="15"/>
      <c r="M192" s="15"/>
      <c r="N192" s="15"/>
      <c r="O192" s="16">
        <v>-10.65</v>
      </c>
    </row>
    <row r="193" spans="1:15" ht="15" x14ac:dyDescent="0.25">
      <c r="A193" s="19" t="s">
        <v>25</v>
      </c>
      <c r="B193" s="19" t="s">
        <v>139</v>
      </c>
      <c r="C193" s="19" t="s">
        <v>140</v>
      </c>
      <c r="D193" s="19" t="s">
        <v>52</v>
      </c>
      <c r="E193" s="19" t="s">
        <v>31</v>
      </c>
      <c r="F193" s="16">
        <f t="shared" si="6"/>
        <v>-9870.36</v>
      </c>
      <c r="G193" s="16">
        <v>-1110</v>
      </c>
      <c r="H193" s="16">
        <v>-1100</v>
      </c>
      <c r="I193" s="16">
        <v>-1090.3600000000001</v>
      </c>
      <c r="J193" s="16">
        <v>-1100</v>
      </c>
      <c r="K193" s="16">
        <v>-1100</v>
      </c>
      <c r="L193" s="16">
        <v>-1090</v>
      </c>
      <c r="M193" s="16">
        <v>-1090</v>
      </c>
      <c r="N193" s="16">
        <v>-1080</v>
      </c>
      <c r="O193" s="16">
        <v>-1110</v>
      </c>
    </row>
    <row r="194" spans="1:15" ht="15" x14ac:dyDescent="0.25">
      <c r="A194" s="19" t="s">
        <v>25</v>
      </c>
      <c r="B194" s="19" t="s">
        <v>139</v>
      </c>
      <c r="C194" s="19" t="s">
        <v>140</v>
      </c>
      <c r="D194" s="19" t="s">
        <v>57</v>
      </c>
      <c r="E194" s="19" t="s">
        <v>31</v>
      </c>
      <c r="F194" s="16">
        <f t="shared" si="6"/>
        <v>-2310</v>
      </c>
      <c r="G194" s="16">
        <v>-220</v>
      </c>
      <c r="H194" s="16">
        <v>-220</v>
      </c>
      <c r="I194" s="16">
        <v>-220</v>
      </c>
      <c r="J194" s="16">
        <v>-220</v>
      </c>
      <c r="K194" s="16">
        <v>-220</v>
      </c>
      <c r="L194" s="16">
        <v>-220</v>
      </c>
      <c r="M194" s="16">
        <v>-220</v>
      </c>
      <c r="N194" s="16">
        <v>-385</v>
      </c>
      <c r="O194" s="16">
        <v>-385</v>
      </c>
    </row>
    <row r="195" spans="1:15" ht="15" x14ac:dyDescent="0.25">
      <c r="A195" s="19" t="s">
        <v>25</v>
      </c>
      <c r="B195" s="19" t="s">
        <v>139</v>
      </c>
      <c r="C195" s="19" t="s">
        <v>140</v>
      </c>
      <c r="D195" s="19" t="s">
        <v>58</v>
      </c>
      <c r="E195" s="19" t="s">
        <v>31</v>
      </c>
      <c r="F195" s="16">
        <f t="shared" si="6"/>
        <v>-299820</v>
      </c>
      <c r="G195" s="16">
        <v>-31560</v>
      </c>
      <c r="H195" s="16">
        <v>-34190</v>
      </c>
      <c r="I195" s="16">
        <v>-34190</v>
      </c>
      <c r="J195" s="16">
        <v>-34190</v>
      </c>
      <c r="K195" s="16">
        <v>-34190</v>
      </c>
      <c r="L195" s="16">
        <v>-32875</v>
      </c>
      <c r="M195" s="16">
        <v>-32875</v>
      </c>
      <c r="N195" s="16">
        <v>-32875</v>
      </c>
      <c r="O195" s="16">
        <v>-32875</v>
      </c>
    </row>
    <row r="196" spans="1:15" ht="15" x14ac:dyDescent="0.25">
      <c r="A196" s="19" t="s">
        <v>25</v>
      </c>
      <c r="B196" s="19" t="s">
        <v>139</v>
      </c>
      <c r="C196" s="19" t="s">
        <v>140</v>
      </c>
      <c r="D196" s="19" t="s">
        <v>59</v>
      </c>
      <c r="E196" s="19" t="s">
        <v>31</v>
      </c>
      <c r="F196" s="16">
        <f t="shared" si="6"/>
        <v>-605384.47999999986</v>
      </c>
      <c r="G196" s="16">
        <v>-78819.64</v>
      </c>
      <c r="H196" s="16">
        <v>-66566.23</v>
      </c>
      <c r="I196" s="16">
        <v>-66566.23</v>
      </c>
      <c r="J196" s="16">
        <v>-66566.23</v>
      </c>
      <c r="K196" s="16">
        <v>-66566.23</v>
      </c>
      <c r="L196" s="16">
        <v>-66566.23000000001</v>
      </c>
      <c r="M196" s="16">
        <v>-66566.23000000001</v>
      </c>
      <c r="N196" s="16">
        <v>-66566.23</v>
      </c>
      <c r="O196" s="16">
        <v>-60601.23</v>
      </c>
    </row>
    <row r="197" spans="1:15" ht="15" x14ac:dyDescent="0.25">
      <c r="A197" s="19" t="s">
        <v>25</v>
      </c>
      <c r="B197" s="19" t="s">
        <v>139</v>
      </c>
      <c r="C197" s="19" t="s">
        <v>140</v>
      </c>
      <c r="D197" s="19" t="s">
        <v>60</v>
      </c>
      <c r="E197" s="19" t="s">
        <v>31</v>
      </c>
      <c r="F197" s="16">
        <f t="shared" si="6"/>
        <v>-30100</v>
      </c>
      <c r="G197" s="16">
        <v>-3300</v>
      </c>
      <c r="H197" s="16">
        <v>-3350</v>
      </c>
      <c r="I197" s="16">
        <v>-3350</v>
      </c>
      <c r="J197" s="16">
        <v>-3350</v>
      </c>
      <c r="K197" s="16">
        <v>-3350</v>
      </c>
      <c r="L197" s="16">
        <v>-3350</v>
      </c>
      <c r="M197" s="16">
        <v>-3350</v>
      </c>
      <c r="N197" s="16">
        <v>-3350</v>
      </c>
      <c r="O197" s="16">
        <v>-3350</v>
      </c>
    </row>
    <row r="198" spans="1:15" ht="15" x14ac:dyDescent="0.25">
      <c r="A198" s="19" t="s">
        <v>25</v>
      </c>
      <c r="B198" s="19" t="s">
        <v>139</v>
      </c>
      <c r="C198" s="19" t="s">
        <v>140</v>
      </c>
      <c r="D198" s="19" t="s">
        <v>112</v>
      </c>
      <c r="E198" s="19" t="s">
        <v>31</v>
      </c>
      <c r="F198" s="16">
        <f t="shared" si="6"/>
        <v>-450</v>
      </c>
      <c r="G198" s="16">
        <v>-450</v>
      </c>
      <c r="H198" s="15"/>
      <c r="I198" s="15"/>
      <c r="J198" s="15"/>
      <c r="K198" s="15"/>
      <c r="L198" s="15"/>
      <c r="M198" s="15"/>
      <c r="N198" s="15"/>
      <c r="O198" s="15"/>
    </row>
    <row r="199" spans="1:15" ht="15" x14ac:dyDescent="0.25">
      <c r="A199" s="19" t="s">
        <v>25</v>
      </c>
      <c r="B199" s="19" t="s">
        <v>139</v>
      </c>
      <c r="C199" s="19" t="s">
        <v>140</v>
      </c>
      <c r="D199" s="19" t="s">
        <v>61</v>
      </c>
      <c r="E199" s="19" t="s">
        <v>31</v>
      </c>
      <c r="F199" s="16">
        <f t="shared" si="6"/>
        <v>-11835</v>
      </c>
      <c r="G199" s="16">
        <v>-1315</v>
      </c>
      <c r="H199" s="16">
        <v>-1315</v>
      </c>
      <c r="I199" s="16">
        <v>-1315</v>
      </c>
      <c r="J199" s="16">
        <v>-1315</v>
      </c>
      <c r="K199" s="16">
        <v>-1315</v>
      </c>
      <c r="L199" s="16">
        <v>-1315</v>
      </c>
      <c r="M199" s="16">
        <v>-1315</v>
      </c>
      <c r="N199" s="16">
        <v>-1315</v>
      </c>
      <c r="O199" s="16">
        <v>-1315</v>
      </c>
    </row>
    <row r="200" spans="1:15" ht="15" x14ac:dyDescent="0.25">
      <c r="A200" s="19" t="s">
        <v>25</v>
      </c>
      <c r="B200" s="19" t="s">
        <v>139</v>
      </c>
      <c r="C200" s="19" t="s">
        <v>140</v>
      </c>
      <c r="D200" s="19" t="s">
        <v>53</v>
      </c>
      <c r="E200" s="19" t="s">
        <v>31</v>
      </c>
      <c r="F200" s="16">
        <f t="shared" ref="F200:F231" si="7">+SUM(G200:O200)</f>
        <v>-404000</v>
      </c>
      <c r="G200" s="16">
        <v>-44400</v>
      </c>
      <c r="H200" s="16">
        <v>-44800</v>
      </c>
      <c r="I200" s="16">
        <v>-45200</v>
      </c>
      <c r="J200" s="16">
        <v>-45200</v>
      </c>
      <c r="K200" s="16">
        <v>-45200</v>
      </c>
      <c r="L200" s="16">
        <v>-44800</v>
      </c>
      <c r="M200" s="16">
        <v>-44800</v>
      </c>
      <c r="N200" s="16">
        <v>-44800</v>
      </c>
      <c r="O200" s="16">
        <v>-44800</v>
      </c>
    </row>
    <row r="201" spans="1:15" ht="15" x14ac:dyDescent="0.25">
      <c r="A201" s="19" t="s">
        <v>25</v>
      </c>
      <c r="B201" s="19" t="s">
        <v>139</v>
      </c>
      <c r="C201" s="19" t="s">
        <v>140</v>
      </c>
      <c r="D201" s="19" t="s">
        <v>62</v>
      </c>
      <c r="E201" s="19" t="s">
        <v>31</v>
      </c>
      <c r="F201" s="16">
        <f t="shared" si="7"/>
        <v>-54494.35</v>
      </c>
      <c r="G201" s="16">
        <v>-6050</v>
      </c>
      <c r="H201" s="16">
        <v>-6105</v>
      </c>
      <c r="I201" s="16">
        <v>-6050</v>
      </c>
      <c r="J201" s="16">
        <v>-6050</v>
      </c>
      <c r="K201" s="16">
        <v>-6050</v>
      </c>
      <c r="L201" s="16">
        <v>-5940</v>
      </c>
      <c r="M201" s="16">
        <v>-6160</v>
      </c>
      <c r="N201" s="16">
        <v>-6050</v>
      </c>
      <c r="O201" s="16">
        <v>-6039.35</v>
      </c>
    </row>
    <row r="202" spans="1:15" ht="15" x14ac:dyDescent="0.25">
      <c r="A202" s="19" t="s">
        <v>25</v>
      </c>
      <c r="B202" s="19" t="s">
        <v>139</v>
      </c>
      <c r="C202" s="19" t="s">
        <v>140</v>
      </c>
      <c r="D202" s="19" t="s">
        <v>64</v>
      </c>
      <c r="E202" s="19" t="s">
        <v>31</v>
      </c>
      <c r="F202" s="16">
        <f t="shared" si="7"/>
        <v>-112518</v>
      </c>
      <c r="G202" s="16">
        <v>-12502</v>
      </c>
      <c r="H202" s="16">
        <v>-12502</v>
      </c>
      <c r="I202" s="16">
        <v>-12502</v>
      </c>
      <c r="J202" s="16">
        <v>-12502</v>
      </c>
      <c r="K202" s="16">
        <v>-12502</v>
      </c>
      <c r="L202" s="16">
        <v>-12502</v>
      </c>
      <c r="M202" s="16">
        <v>-12502</v>
      </c>
      <c r="N202" s="16">
        <v>-12502</v>
      </c>
      <c r="O202" s="16">
        <v>-12502</v>
      </c>
    </row>
    <row r="203" spans="1:15" ht="15" x14ac:dyDescent="0.25">
      <c r="A203" s="19" t="s">
        <v>25</v>
      </c>
      <c r="B203" s="19" t="s">
        <v>139</v>
      </c>
      <c r="C203" s="19" t="s">
        <v>140</v>
      </c>
      <c r="D203" s="19" t="s">
        <v>65</v>
      </c>
      <c r="E203" s="19" t="s">
        <v>31</v>
      </c>
      <c r="F203" s="16">
        <f t="shared" si="7"/>
        <v>-495</v>
      </c>
      <c r="G203" s="16">
        <v>-55</v>
      </c>
      <c r="H203" s="16">
        <v>-55</v>
      </c>
      <c r="I203" s="16">
        <v>-55</v>
      </c>
      <c r="J203" s="16">
        <v>-55</v>
      </c>
      <c r="K203" s="16">
        <v>-55</v>
      </c>
      <c r="L203" s="16">
        <v>-55</v>
      </c>
      <c r="M203" s="16">
        <v>-55</v>
      </c>
      <c r="N203" s="16">
        <v>-55</v>
      </c>
      <c r="O203" s="16">
        <v>-55</v>
      </c>
    </row>
    <row r="204" spans="1:15" ht="15" x14ac:dyDescent="0.25">
      <c r="A204" s="19" t="s">
        <v>25</v>
      </c>
      <c r="B204" s="19" t="s">
        <v>139</v>
      </c>
      <c r="C204" s="19" t="s">
        <v>140</v>
      </c>
      <c r="D204" s="19" t="s">
        <v>66</v>
      </c>
      <c r="E204" s="19" t="s">
        <v>31</v>
      </c>
      <c r="F204" s="16">
        <f t="shared" si="7"/>
        <v>-270</v>
      </c>
      <c r="G204" s="16">
        <v>-30</v>
      </c>
      <c r="H204" s="16">
        <v>-30</v>
      </c>
      <c r="I204" s="16">
        <v>-30</v>
      </c>
      <c r="J204" s="16">
        <v>-30</v>
      </c>
      <c r="K204" s="16">
        <v>-30</v>
      </c>
      <c r="L204" s="16">
        <v>-30</v>
      </c>
      <c r="M204" s="16">
        <v>-30</v>
      </c>
      <c r="N204" s="16">
        <v>-30</v>
      </c>
      <c r="O204" s="16">
        <v>-30</v>
      </c>
    </row>
    <row r="205" spans="1:15" ht="15" x14ac:dyDescent="0.25">
      <c r="A205" s="19" t="s">
        <v>25</v>
      </c>
      <c r="B205" s="19" t="s">
        <v>141</v>
      </c>
      <c r="C205" s="19" t="s">
        <v>142</v>
      </c>
      <c r="D205" s="19" t="s">
        <v>52</v>
      </c>
      <c r="E205" s="19" t="s">
        <v>31</v>
      </c>
      <c r="F205" s="16">
        <f t="shared" si="7"/>
        <v>-1000</v>
      </c>
      <c r="G205" s="16">
        <v>-250</v>
      </c>
      <c r="H205" s="15"/>
      <c r="I205" s="15"/>
      <c r="J205" s="15"/>
      <c r="K205" s="15"/>
      <c r="L205" s="15"/>
      <c r="M205" s="15"/>
      <c r="N205" s="15"/>
      <c r="O205" s="16">
        <v>-750</v>
      </c>
    </row>
    <row r="206" spans="1:15" ht="15" x14ac:dyDescent="0.25">
      <c r="A206" s="19" t="s">
        <v>25</v>
      </c>
      <c r="B206" s="19" t="s">
        <v>141</v>
      </c>
      <c r="C206" s="19" t="s">
        <v>142</v>
      </c>
      <c r="D206" s="19" t="s">
        <v>57</v>
      </c>
      <c r="E206" s="19" t="s">
        <v>31</v>
      </c>
      <c r="F206" s="16">
        <f t="shared" si="7"/>
        <v>-750</v>
      </c>
      <c r="G206" s="15"/>
      <c r="H206" s="15"/>
      <c r="I206" s="15"/>
      <c r="J206" s="15"/>
      <c r="K206" s="15"/>
      <c r="L206" s="15"/>
      <c r="M206" s="15"/>
      <c r="N206" s="16">
        <v>-750</v>
      </c>
      <c r="O206" s="15"/>
    </row>
    <row r="207" spans="1:15" ht="15" x14ac:dyDescent="0.25">
      <c r="A207" s="19" t="s">
        <v>25</v>
      </c>
      <c r="B207" s="19" t="s">
        <v>141</v>
      </c>
      <c r="C207" s="19" t="s">
        <v>142</v>
      </c>
      <c r="D207" s="19" t="s">
        <v>62</v>
      </c>
      <c r="E207" s="19" t="s">
        <v>31</v>
      </c>
      <c r="F207" s="16">
        <f t="shared" si="7"/>
        <v>-250</v>
      </c>
      <c r="G207" s="16">
        <v>-250</v>
      </c>
      <c r="H207" s="15"/>
      <c r="I207" s="15"/>
      <c r="J207" s="15"/>
      <c r="K207" s="15"/>
      <c r="L207" s="15"/>
      <c r="M207" s="15"/>
      <c r="N207" s="15"/>
      <c r="O207" s="15"/>
    </row>
    <row r="208" spans="1:15" ht="15" x14ac:dyDescent="0.25">
      <c r="A208" s="19" t="s">
        <v>25</v>
      </c>
      <c r="B208" s="19" t="s">
        <v>143</v>
      </c>
      <c r="C208" s="19" t="s">
        <v>144</v>
      </c>
      <c r="D208" s="19" t="s">
        <v>21</v>
      </c>
      <c r="E208" s="19" t="s">
        <v>22</v>
      </c>
      <c r="F208" s="16">
        <f t="shared" si="7"/>
        <v>53706.12</v>
      </c>
      <c r="G208" s="16">
        <v>6893.1399999999994</v>
      </c>
      <c r="H208" s="16">
        <v>6922.7400000000052</v>
      </c>
      <c r="I208" s="16">
        <v>6767.25</v>
      </c>
      <c r="J208" s="16">
        <v>5758.1300000000047</v>
      </c>
      <c r="K208" s="16">
        <v>4865.3099999999977</v>
      </c>
      <c r="L208" s="16">
        <v>5084.5799999999945</v>
      </c>
      <c r="M208" s="16">
        <v>5483.7700000000041</v>
      </c>
      <c r="N208" s="16">
        <v>8324.0800000000017</v>
      </c>
      <c r="O208" s="16">
        <v>3607.1199999999953</v>
      </c>
    </row>
    <row r="209" spans="1:15" ht="15" x14ac:dyDescent="0.25">
      <c r="A209" s="19" t="s">
        <v>25</v>
      </c>
      <c r="B209" s="19" t="s">
        <v>143</v>
      </c>
      <c r="C209" s="19" t="s">
        <v>144</v>
      </c>
      <c r="D209" s="19" t="s">
        <v>112</v>
      </c>
      <c r="E209" s="19" t="s">
        <v>31</v>
      </c>
      <c r="F209" s="16">
        <f t="shared" si="7"/>
        <v>-419879.29</v>
      </c>
      <c r="G209" s="16">
        <v>-53998.74</v>
      </c>
      <c r="H209" s="16">
        <v>-54975.62</v>
      </c>
      <c r="I209" s="16">
        <v>-54016.700000000004</v>
      </c>
      <c r="J209" s="16">
        <v>-52016.950000000004</v>
      </c>
      <c r="K209" s="16">
        <v>-45160.06</v>
      </c>
      <c r="L209" s="16">
        <v>-43560.6</v>
      </c>
      <c r="M209" s="16">
        <v>-38851.83</v>
      </c>
      <c r="N209" s="16">
        <v>-38351.550000000003</v>
      </c>
      <c r="O209" s="16">
        <v>-38947.24</v>
      </c>
    </row>
    <row r="210" spans="1:15" ht="15" x14ac:dyDescent="0.25">
      <c r="A210" s="19" t="s">
        <v>25</v>
      </c>
      <c r="B210" s="19" t="s">
        <v>145</v>
      </c>
      <c r="C210" s="19" t="s">
        <v>146</v>
      </c>
      <c r="D210" s="19" t="s">
        <v>21</v>
      </c>
      <c r="E210" s="19" t="s">
        <v>31</v>
      </c>
      <c r="F210" s="16">
        <f t="shared" si="7"/>
        <v>-15.48</v>
      </c>
      <c r="G210" s="15"/>
      <c r="H210" s="15"/>
      <c r="I210" s="15"/>
      <c r="J210" s="15"/>
      <c r="K210" s="15"/>
      <c r="L210" s="15"/>
      <c r="M210" s="15"/>
      <c r="N210" s="15"/>
      <c r="O210" s="16">
        <v>-15.48</v>
      </c>
    </row>
    <row r="211" spans="1:15" ht="15" x14ac:dyDescent="0.25">
      <c r="A211" s="19" t="s">
        <v>25</v>
      </c>
      <c r="B211" s="19" t="s">
        <v>145</v>
      </c>
      <c r="C211" s="19" t="s">
        <v>146</v>
      </c>
      <c r="D211" s="19" t="s">
        <v>52</v>
      </c>
      <c r="E211" s="19" t="s">
        <v>31</v>
      </c>
      <c r="F211" s="16">
        <f t="shared" si="7"/>
        <v>-78962.86</v>
      </c>
      <c r="G211" s="16">
        <v>-8880</v>
      </c>
      <c r="H211" s="16">
        <v>-8800</v>
      </c>
      <c r="I211" s="16">
        <v>-8722.86</v>
      </c>
      <c r="J211" s="16">
        <v>-8800</v>
      </c>
      <c r="K211" s="16">
        <v>-8800</v>
      </c>
      <c r="L211" s="16">
        <v>-8720</v>
      </c>
      <c r="M211" s="16">
        <v>-8720</v>
      </c>
      <c r="N211" s="16">
        <v>-8640</v>
      </c>
      <c r="O211" s="16">
        <v>-8880</v>
      </c>
    </row>
    <row r="212" spans="1:15" ht="15" x14ac:dyDescent="0.25">
      <c r="A212" s="19" t="s">
        <v>25</v>
      </c>
      <c r="B212" s="19" t="s">
        <v>145</v>
      </c>
      <c r="C212" s="19" t="s">
        <v>146</v>
      </c>
      <c r="D212" s="19" t="s">
        <v>57</v>
      </c>
      <c r="E212" s="19" t="s">
        <v>31</v>
      </c>
      <c r="F212" s="16">
        <f t="shared" si="7"/>
        <v>-3360</v>
      </c>
      <c r="G212" s="16">
        <v>-320</v>
      </c>
      <c r="H212" s="16">
        <v>-320</v>
      </c>
      <c r="I212" s="16">
        <v>-320</v>
      </c>
      <c r="J212" s="16">
        <v>-320</v>
      </c>
      <c r="K212" s="16">
        <v>-320</v>
      </c>
      <c r="L212" s="16">
        <v>-320</v>
      </c>
      <c r="M212" s="16">
        <v>-320</v>
      </c>
      <c r="N212" s="16">
        <v>-560</v>
      </c>
      <c r="O212" s="16">
        <v>-560</v>
      </c>
    </row>
    <row r="213" spans="1:15" ht="15" x14ac:dyDescent="0.25">
      <c r="A213" s="19" t="s">
        <v>25</v>
      </c>
      <c r="B213" s="19" t="s">
        <v>145</v>
      </c>
      <c r="C213" s="19" t="s">
        <v>146</v>
      </c>
      <c r="D213" s="19" t="s">
        <v>58</v>
      </c>
      <c r="E213" s="19" t="s">
        <v>31</v>
      </c>
      <c r="F213" s="16">
        <f t="shared" si="7"/>
        <v>-18240</v>
      </c>
      <c r="G213" s="16">
        <v>-1920</v>
      </c>
      <c r="H213" s="16">
        <v>-2080</v>
      </c>
      <c r="I213" s="16">
        <v>-2080</v>
      </c>
      <c r="J213" s="16">
        <v>-2080</v>
      </c>
      <c r="K213" s="16">
        <v>-2080</v>
      </c>
      <c r="L213" s="16">
        <v>-2000</v>
      </c>
      <c r="M213" s="16">
        <v>-2000</v>
      </c>
      <c r="N213" s="16">
        <v>-2000</v>
      </c>
      <c r="O213" s="16">
        <v>-2000</v>
      </c>
    </row>
    <row r="214" spans="1:15" ht="15" x14ac:dyDescent="0.25">
      <c r="A214" s="19" t="s">
        <v>25</v>
      </c>
      <c r="B214" s="19" t="s">
        <v>145</v>
      </c>
      <c r="C214" s="19" t="s">
        <v>146</v>
      </c>
      <c r="D214" s="19" t="s">
        <v>59</v>
      </c>
      <c r="E214" s="19" t="s">
        <v>31</v>
      </c>
      <c r="F214" s="16">
        <f t="shared" si="7"/>
        <v>-3680</v>
      </c>
      <c r="G214" s="16">
        <v>-400</v>
      </c>
      <c r="H214" s="16">
        <v>-400</v>
      </c>
      <c r="I214" s="16">
        <v>-400</v>
      </c>
      <c r="J214" s="16">
        <v>-400</v>
      </c>
      <c r="K214" s="16">
        <v>-400</v>
      </c>
      <c r="L214" s="16">
        <v>-400</v>
      </c>
      <c r="M214" s="16">
        <v>-400</v>
      </c>
      <c r="N214" s="16">
        <v>-400</v>
      </c>
      <c r="O214" s="16">
        <v>-480</v>
      </c>
    </row>
    <row r="215" spans="1:15" ht="15" x14ac:dyDescent="0.25">
      <c r="A215" s="19" t="s">
        <v>25</v>
      </c>
      <c r="B215" s="19" t="s">
        <v>145</v>
      </c>
      <c r="C215" s="19" t="s">
        <v>146</v>
      </c>
      <c r="D215" s="19" t="s">
        <v>60</v>
      </c>
      <c r="E215" s="19" t="s">
        <v>31</v>
      </c>
      <c r="F215" s="16">
        <f t="shared" si="7"/>
        <v>-1600</v>
      </c>
      <c r="G215" s="16">
        <v>-160</v>
      </c>
      <c r="H215" s="16">
        <v>-160</v>
      </c>
      <c r="I215" s="16">
        <v>-160</v>
      </c>
      <c r="J215" s="16">
        <v>-160</v>
      </c>
      <c r="K215" s="16">
        <v>-160</v>
      </c>
      <c r="L215" s="16">
        <v>-160</v>
      </c>
      <c r="M215" s="16">
        <v>-160</v>
      </c>
      <c r="N215" s="16">
        <v>-240</v>
      </c>
      <c r="O215" s="16">
        <v>-240</v>
      </c>
    </row>
    <row r="216" spans="1:15" ht="15" x14ac:dyDescent="0.25">
      <c r="A216" s="19" t="s">
        <v>25</v>
      </c>
      <c r="B216" s="19" t="s">
        <v>145</v>
      </c>
      <c r="C216" s="19" t="s">
        <v>146</v>
      </c>
      <c r="D216" s="19" t="s">
        <v>61</v>
      </c>
      <c r="E216" s="19" t="s">
        <v>31</v>
      </c>
      <c r="F216" s="16">
        <f t="shared" si="7"/>
        <v>-720</v>
      </c>
      <c r="G216" s="16">
        <v>-80</v>
      </c>
      <c r="H216" s="16">
        <v>-80</v>
      </c>
      <c r="I216" s="16">
        <v>-80</v>
      </c>
      <c r="J216" s="16">
        <v>-80</v>
      </c>
      <c r="K216" s="16">
        <v>-80</v>
      </c>
      <c r="L216" s="16">
        <v>-80</v>
      </c>
      <c r="M216" s="16">
        <v>-80</v>
      </c>
      <c r="N216" s="16">
        <v>-80</v>
      </c>
      <c r="O216" s="16">
        <v>-80</v>
      </c>
    </row>
    <row r="217" spans="1:15" ht="15" x14ac:dyDescent="0.25">
      <c r="A217" s="19" t="s">
        <v>25</v>
      </c>
      <c r="B217" s="19" t="s">
        <v>145</v>
      </c>
      <c r="C217" s="19" t="s">
        <v>146</v>
      </c>
      <c r="D217" s="19" t="s">
        <v>53</v>
      </c>
      <c r="E217" s="19" t="s">
        <v>31</v>
      </c>
      <c r="F217" s="16">
        <f t="shared" si="7"/>
        <v>-80800</v>
      </c>
      <c r="G217" s="16">
        <v>-8880</v>
      </c>
      <c r="H217" s="16">
        <v>-8960</v>
      </c>
      <c r="I217" s="16">
        <v>-9040</v>
      </c>
      <c r="J217" s="16">
        <v>-9040</v>
      </c>
      <c r="K217" s="16">
        <v>-9040</v>
      </c>
      <c r="L217" s="16">
        <v>-8960</v>
      </c>
      <c r="M217" s="16">
        <v>-8960</v>
      </c>
      <c r="N217" s="16">
        <v>-8960</v>
      </c>
      <c r="O217" s="16">
        <v>-8960</v>
      </c>
    </row>
    <row r="218" spans="1:15" ht="15" x14ac:dyDescent="0.25">
      <c r="A218" s="19" t="s">
        <v>25</v>
      </c>
      <c r="B218" s="19" t="s">
        <v>145</v>
      </c>
      <c r="C218" s="19" t="s">
        <v>146</v>
      </c>
      <c r="D218" s="19" t="s">
        <v>62</v>
      </c>
      <c r="E218" s="19" t="s">
        <v>31</v>
      </c>
      <c r="F218" s="16">
        <f t="shared" si="7"/>
        <v>-79264.52</v>
      </c>
      <c r="G218" s="16">
        <v>-8800</v>
      </c>
      <c r="H218" s="16">
        <v>-8880</v>
      </c>
      <c r="I218" s="16">
        <v>-8800</v>
      </c>
      <c r="J218" s="16">
        <v>-8800</v>
      </c>
      <c r="K218" s="16">
        <v>-8800</v>
      </c>
      <c r="L218" s="16">
        <v>-8640</v>
      </c>
      <c r="M218" s="16">
        <v>-8960</v>
      </c>
      <c r="N218" s="16">
        <v>-8800</v>
      </c>
      <c r="O218" s="16">
        <v>-8784.52</v>
      </c>
    </row>
    <row r="219" spans="1:15" ht="15" x14ac:dyDescent="0.25">
      <c r="A219" s="19" t="s">
        <v>25</v>
      </c>
      <c r="B219" s="19" t="s">
        <v>145</v>
      </c>
      <c r="C219" s="19" t="s">
        <v>146</v>
      </c>
      <c r="D219" s="19" t="s">
        <v>65</v>
      </c>
      <c r="E219" s="19" t="s">
        <v>31</v>
      </c>
      <c r="F219" s="16">
        <f t="shared" si="7"/>
        <v>-720</v>
      </c>
      <c r="G219" s="16">
        <v>-80</v>
      </c>
      <c r="H219" s="16">
        <v>-80</v>
      </c>
      <c r="I219" s="16">
        <v>-80</v>
      </c>
      <c r="J219" s="16">
        <v>-80</v>
      </c>
      <c r="K219" s="16">
        <v>-80</v>
      </c>
      <c r="L219" s="16">
        <v>-80</v>
      </c>
      <c r="M219" s="16">
        <v>-80</v>
      </c>
      <c r="N219" s="16">
        <v>-80</v>
      </c>
      <c r="O219" s="16">
        <v>-80</v>
      </c>
    </row>
    <row r="220" spans="1:15" ht="15" x14ac:dyDescent="0.25">
      <c r="A220" s="19" t="s">
        <v>25</v>
      </c>
      <c r="B220" s="19" t="s">
        <v>145</v>
      </c>
      <c r="C220" s="19" t="s">
        <v>146</v>
      </c>
      <c r="D220" s="19" t="s">
        <v>66</v>
      </c>
      <c r="E220" s="19" t="s">
        <v>31</v>
      </c>
      <c r="F220" s="16">
        <f t="shared" si="7"/>
        <v>-2160</v>
      </c>
      <c r="G220" s="16">
        <v>-240</v>
      </c>
      <c r="H220" s="16">
        <v>-240</v>
      </c>
      <c r="I220" s="16">
        <v>-240</v>
      </c>
      <c r="J220" s="16">
        <v>-240</v>
      </c>
      <c r="K220" s="16">
        <v>-240</v>
      </c>
      <c r="L220" s="16">
        <v>-240</v>
      </c>
      <c r="M220" s="16">
        <v>-240</v>
      </c>
      <c r="N220" s="16">
        <v>-240</v>
      </c>
      <c r="O220" s="16">
        <v>-240</v>
      </c>
    </row>
    <row r="221" spans="1:15" ht="15" x14ac:dyDescent="0.25">
      <c r="A221" s="19" t="s">
        <v>25</v>
      </c>
      <c r="B221" s="19" t="s">
        <v>147</v>
      </c>
      <c r="C221" s="19" t="s">
        <v>148</v>
      </c>
      <c r="D221" s="19" t="s">
        <v>58</v>
      </c>
      <c r="E221" s="19" t="s">
        <v>31</v>
      </c>
      <c r="F221" s="16">
        <f t="shared" si="7"/>
        <v>-2611915.3900000006</v>
      </c>
      <c r="G221" s="16">
        <v>-288379.44</v>
      </c>
      <c r="H221" s="16">
        <v>-298480.67000000004</v>
      </c>
      <c r="I221" s="16">
        <v>-296999.86</v>
      </c>
      <c r="J221" s="16">
        <v>-296999.86</v>
      </c>
      <c r="K221" s="16">
        <v>-307788.59999999998</v>
      </c>
      <c r="L221" s="16">
        <v>-280816.74000000005</v>
      </c>
      <c r="M221" s="16">
        <v>-280816.74</v>
      </c>
      <c r="N221" s="16">
        <v>-280816.74000000005</v>
      </c>
      <c r="O221" s="16">
        <v>-280816.74</v>
      </c>
    </row>
    <row r="222" spans="1:15" ht="15" x14ac:dyDescent="0.25">
      <c r="A222" s="19" t="s">
        <v>25</v>
      </c>
      <c r="B222" s="19" t="s">
        <v>147</v>
      </c>
      <c r="C222" s="19" t="s">
        <v>148</v>
      </c>
      <c r="D222" s="19" t="s">
        <v>59</v>
      </c>
      <c r="E222" s="19" t="s">
        <v>31</v>
      </c>
      <c r="F222" s="16">
        <f t="shared" si="7"/>
        <v>-982846.74000000011</v>
      </c>
      <c r="G222" s="16">
        <v>-107794.90000000001</v>
      </c>
      <c r="H222" s="16">
        <v>-107794.90000000001</v>
      </c>
      <c r="I222" s="16">
        <v>-107794.90000000001</v>
      </c>
      <c r="J222" s="16">
        <v>-107794.90000000001</v>
      </c>
      <c r="K222" s="16">
        <v>-107794.90000000001</v>
      </c>
      <c r="L222" s="16">
        <v>-107794.90000000001</v>
      </c>
      <c r="M222" s="16">
        <v>-107794.90000000001</v>
      </c>
      <c r="N222" s="16">
        <v>-107794.90000000001</v>
      </c>
      <c r="O222" s="16">
        <v>-120487.54000000001</v>
      </c>
    </row>
    <row r="223" spans="1:15" ht="15" x14ac:dyDescent="0.25">
      <c r="A223" s="19" t="s">
        <v>25</v>
      </c>
      <c r="B223" s="19" t="s">
        <v>147</v>
      </c>
      <c r="C223" s="19" t="s">
        <v>148</v>
      </c>
      <c r="D223" s="19" t="s">
        <v>61</v>
      </c>
      <c r="E223" s="19" t="s">
        <v>31</v>
      </c>
      <c r="F223" s="16">
        <f t="shared" si="7"/>
        <v>-499772.69999999995</v>
      </c>
      <c r="G223" s="16">
        <v>-55530.299999999996</v>
      </c>
      <c r="H223" s="16">
        <v>-55530.3</v>
      </c>
      <c r="I223" s="16">
        <v>-55530.3</v>
      </c>
      <c r="J223" s="16">
        <v>-55530.3</v>
      </c>
      <c r="K223" s="16">
        <v>-55530.3</v>
      </c>
      <c r="L223" s="16">
        <v>-55530.3</v>
      </c>
      <c r="M223" s="16">
        <v>-55530.3</v>
      </c>
      <c r="N223" s="16">
        <v>-55530.3</v>
      </c>
      <c r="O223" s="16">
        <v>-55530.3</v>
      </c>
    </row>
    <row r="224" spans="1:15" ht="15" x14ac:dyDescent="0.25">
      <c r="A224" s="19" t="s">
        <v>25</v>
      </c>
      <c r="B224" s="19" t="s">
        <v>149</v>
      </c>
      <c r="C224" s="19" t="s">
        <v>150</v>
      </c>
      <c r="D224" s="19" t="s">
        <v>58</v>
      </c>
      <c r="E224" s="19" t="s">
        <v>31</v>
      </c>
      <c r="F224" s="16">
        <f t="shared" si="7"/>
        <v>-91098.9</v>
      </c>
      <c r="G224" s="16">
        <v>-31613</v>
      </c>
      <c r="H224" s="16">
        <v>-27500.9</v>
      </c>
      <c r="I224" s="16">
        <v>-31985</v>
      </c>
      <c r="J224" s="15"/>
      <c r="K224" s="15"/>
      <c r="L224" s="15"/>
      <c r="M224" s="15"/>
      <c r="N224" s="15"/>
      <c r="O224" s="15"/>
    </row>
    <row r="225" spans="1:15" ht="15" x14ac:dyDescent="0.25">
      <c r="A225" s="19" t="s">
        <v>25</v>
      </c>
      <c r="B225" s="19" t="s">
        <v>149</v>
      </c>
      <c r="C225" s="19" t="s">
        <v>150</v>
      </c>
      <c r="D225" s="19" t="s">
        <v>59</v>
      </c>
      <c r="E225" s="19" t="s">
        <v>31</v>
      </c>
      <c r="F225" s="16">
        <f t="shared" si="7"/>
        <v>-8008.5</v>
      </c>
      <c r="G225" s="16">
        <v>-99.5</v>
      </c>
      <c r="H225" s="16">
        <v>-7693</v>
      </c>
      <c r="I225" s="16">
        <v>-216</v>
      </c>
      <c r="J225" s="15"/>
      <c r="K225" s="15"/>
      <c r="L225" s="15"/>
      <c r="M225" s="15"/>
      <c r="N225" s="15"/>
      <c r="O225" s="15"/>
    </row>
    <row r="226" spans="1:15" ht="15" x14ac:dyDescent="0.25">
      <c r="A226" s="19" t="s">
        <v>25</v>
      </c>
      <c r="B226" s="19" t="s">
        <v>149</v>
      </c>
      <c r="C226" s="19" t="s">
        <v>150</v>
      </c>
      <c r="D226" s="19" t="s">
        <v>61</v>
      </c>
      <c r="E226" s="19" t="s">
        <v>31</v>
      </c>
      <c r="F226" s="16">
        <f t="shared" si="7"/>
        <v>-125</v>
      </c>
      <c r="G226" s="16">
        <v>-125</v>
      </c>
      <c r="H226" s="15"/>
      <c r="I226" s="15"/>
      <c r="J226" s="15"/>
      <c r="K226" s="15"/>
      <c r="L226" s="15"/>
      <c r="M226" s="15"/>
      <c r="N226" s="15"/>
      <c r="O226" s="15"/>
    </row>
    <row r="227" spans="1:15" ht="15" x14ac:dyDescent="0.25">
      <c r="A227" s="19" t="s">
        <v>25</v>
      </c>
      <c r="B227" s="19" t="s">
        <v>151</v>
      </c>
      <c r="C227" s="19" t="s">
        <v>152</v>
      </c>
      <c r="D227" s="19" t="s">
        <v>21</v>
      </c>
      <c r="E227" s="19" t="s">
        <v>22</v>
      </c>
      <c r="F227" s="16">
        <f t="shared" si="7"/>
        <v>5486.1299999999992</v>
      </c>
      <c r="G227" s="16">
        <v>652.30000000000018</v>
      </c>
      <c r="H227" s="16">
        <v>644.72000000000025</v>
      </c>
      <c r="I227" s="16">
        <v>640.17000000000007</v>
      </c>
      <c r="J227" s="16">
        <v>563.4399999999996</v>
      </c>
      <c r="K227" s="16">
        <v>491.62999999999965</v>
      </c>
      <c r="L227" s="16">
        <v>510.07999999999993</v>
      </c>
      <c r="M227" s="16">
        <v>615.38999999999987</v>
      </c>
      <c r="N227" s="16">
        <v>957.17999999999984</v>
      </c>
      <c r="O227" s="16">
        <v>411.2199999999998</v>
      </c>
    </row>
    <row r="228" spans="1:15" ht="15" x14ac:dyDescent="0.25">
      <c r="A228" s="19" t="s">
        <v>25</v>
      </c>
      <c r="B228" s="19" t="s">
        <v>151</v>
      </c>
      <c r="C228" s="19" t="s">
        <v>152</v>
      </c>
      <c r="D228" s="19" t="s">
        <v>52</v>
      </c>
      <c r="E228" s="19" t="s">
        <v>31</v>
      </c>
      <c r="F228" s="16">
        <f t="shared" si="7"/>
        <v>-110.36</v>
      </c>
      <c r="G228" s="16">
        <v>-20</v>
      </c>
      <c r="H228" s="16">
        <v>-20</v>
      </c>
      <c r="I228" s="16">
        <v>-10.36</v>
      </c>
      <c r="J228" s="16">
        <v>-10</v>
      </c>
      <c r="K228" s="16">
        <v>-10</v>
      </c>
      <c r="L228" s="16">
        <v>-10</v>
      </c>
      <c r="M228" s="16">
        <v>-10</v>
      </c>
      <c r="N228" s="16">
        <v>-10</v>
      </c>
      <c r="O228" s="16">
        <v>-10</v>
      </c>
    </row>
    <row r="229" spans="1:15" ht="15" x14ac:dyDescent="0.25">
      <c r="A229" s="19" t="s">
        <v>25</v>
      </c>
      <c r="B229" s="19" t="s">
        <v>151</v>
      </c>
      <c r="C229" s="19" t="s">
        <v>152</v>
      </c>
      <c r="D229" s="19" t="s">
        <v>57</v>
      </c>
      <c r="E229" s="19" t="s">
        <v>31</v>
      </c>
      <c r="F229" s="16">
        <f t="shared" si="7"/>
        <v>-90</v>
      </c>
      <c r="G229" s="16">
        <v>-10</v>
      </c>
      <c r="H229" s="16">
        <v>-10</v>
      </c>
      <c r="I229" s="16">
        <v>-10</v>
      </c>
      <c r="J229" s="16">
        <v>-10</v>
      </c>
      <c r="K229" s="16">
        <v>-10</v>
      </c>
      <c r="L229" s="16">
        <v>-10</v>
      </c>
      <c r="M229" s="16">
        <v>-10</v>
      </c>
      <c r="N229" s="16">
        <v>-10</v>
      </c>
      <c r="O229" s="16">
        <v>-10</v>
      </c>
    </row>
    <row r="230" spans="1:15" ht="15" x14ac:dyDescent="0.25">
      <c r="A230" s="19" t="s">
        <v>25</v>
      </c>
      <c r="B230" s="19" t="s">
        <v>151</v>
      </c>
      <c r="C230" s="19" t="s">
        <v>152</v>
      </c>
      <c r="D230" s="19" t="s">
        <v>58</v>
      </c>
      <c r="E230" s="19" t="s">
        <v>31</v>
      </c>
      <c r="F230" s="16">
        <f t="shared" si="7"/>
        <v>-580</v>
      </c>
      <c r="G230" s="16">
        <v>-60</v>
      </c>
      <c r="H230" s="16">
        <v>-70</v>
      </c>
      <c r="I230" s="16">
        <v>-70</v>
      </c>
      <c r="J230" s="16">
        <v>-70</v>
      </c>
      <c r="K230" s="16">
        <v>-70</v>
      </c>
      <c r="L230" s="16">
        <v>-60</v>
      </c>
      <c r="M230" s="16">
        <v>-60</v>
      </c>
      <c r="N230" s="16">
        <v>-60</v>
      </c>
      <c r="O230" s="16">
        <v>-60</v>
      </c>
    </row>
    <row r="231" spans="1:15" ht="15" x14ac:dyDescent="0.25">
      <c r="A231" s="19" t="s">
        <v>25</v>
      </c>
      <c r="B231" s="19" t="s">
        <v>151</v>
      </c>
      <c r="C231" s="19" t="s">
        <v>152</v>
      </c>
      <c r="D231" s="19" t="s">
        <v>59</v>
      </c>
      <c r="E231" s="19" t="s">
        <v>31</v>
      </c>
      <c r="F231" s="16">
        <f t="shared" si="7"/>
        <v>-190</v>
      </c>
      <c r="G231" s="16">
        <v>-30</v>
      </c>
      <c r="H231" s="16">
        <v>-20</v>
      </c>
      <c r="I231" s="16">
        <v>-20</v>
      </c>
      <c r="J231" s="16">
        <v>-20</v>
      </c>
      <c r="K231" s="16">
        <v>-20</v>
      </c>
      <c r="L231" s="16">
        <v>-20</v>
      </c>
      <c r="M231" s="16">
        <v>-20</v>
      </c>
      <c r="N231" s="16">
        <v>-20</v>
      </c>
      <c r="O231" s="16">
        <v>-20</v>
      </c>
    </row>
    <row r="232" spans="1:15" ht="15" x14ac:dyDescent="0.25">
      <c r="A232" s="19" t="s">
        <v>25</v>
      </c>
      <c r="B232" s="19" t="s">
        <v>151</v>
      </c>
      <c r="C232" s="19" t="s">
        <v>152</v>
      </c>
      <c r="D232" s="19" t="s">
        <v>60</v>
      </c>
      <c r="E232" s="19" t="s">
        <v>31</v>
      </c>
      <c r="F232" s="16">
        <f t="shared" ref="F232:F263" si="8">+SUM(G232:O232)</f>
        <v>-180</v>
      </c>
      <c r="G232" s="16">
        <v>-20</v>
      </c>
      <c r="H232" s="16">
        <v>-20</v>
      </c>
      <c r="I232" s="16">
        <v>-20</v>
      </c>
      <c r="J232" s="16">
        <v>-20</v>
      </c>
      <c r="K232" s="16">
        <v>-20</v>
      </c>
      <c r="L232" s="16">
        <v>-20</v>
      </c>
      <c r="M232" s="16">
        <v>-20</v>
      </c>
      <c r="N232" s="16">
        <v>-20</v>
      </c>
      <c r="O232" s="16">
        <v>-20</v>
      </c>
    </row>
    <row r="233" spans="1:15" ht="15" x14ac:dyDescent="0.25">
      <c r="A233" s="19" t="s">
        <v>25</v>
      </c>
      <c r="B233" s="19" t="s">
        <v>151</v>
      </c>
      <c r="C233" s="19" t="s">
        <v>152</v>
      </c>
      <c r="D233" s="19" t="s">
        <v>112</v>
      </c>
      <c r="E233" s="19" t="s">
        <v>31</v>
      </c>
      <c r="F233" s="16">
        <f t="shared" si="8"/>
        <v>-42573.33</v>
      </c>
      <c r="G233" s="16">
        <v>-5110</v>
      </c>
      <c r="H233" s="16">
        <v>-5120</v>
      </c>
      <c r="I233" s="16">
        <v>-5110</v>
      </c>
      <c r="J233" s="16">
        <v>-5090</v>
      </c>
      <c r="K233" s="16">
        <v>-4563.33</v>
      </c>
      <c r="L233" s="16">
        <v>-4370</v>
      </c>
      <c r="M233" s="16">
        <v>-4360</v>
      </c>
      <c r="N233" s="16">
        <v>-4410</v>
      </c>
      <c r="O233" s="16">
        <v>-4440</v>
      </c>
    </row>
    <row r="234" spans="1:15" ht="15" x14ac:dyDescent="0.25">
      <c r="A234" s="19" t="s">
        <v>25</v>
      </c>
      <c r="B234" s="19" t="s">
        <v>151</v>
      </c>
      <c r="C234" s="19" t="s">
        <v>152</v>
      </c>
      <c r="D234" s="19" t="s">
        <v>53</v>
      </c>
      <c r="E234" s="19" t="s">
        <v>31</v>
      </c>
      <c r="F234" s="16">
        <f t="shared" si="8"/>
        <v>-810</v>
      </c>
      <c r="G234" s="16">
        <v>-90</v>
      </c>
      <c r="H234" s="16">
        <v>-90</v>
      </c>
      <c r="I234" s="16">
        <v>-90</v>
      </c>
      <c r="J234" s="16">
        <v>-90</v>
      </c>
      <c r="K234" s="16">
        <v>-90</v>
      </c>
      <c r="L234" s="16">
        <v>-90</v>
      </c>
      <c r="M234" s="16">
        <v>-90</v>
      </c>
      <c r="N234" s="16">
        <v>-90</v>
      </c>
      <c r="O234" s="16">
        <v>-90</v>
      </c>
    </row>
    <row r="235" spans="1:15" ht="15" x14ac:dyDescent="0.25">
      <c r="A235" s="19" t="s">
        <v>25</v>
      </c>
      <c r="B235" s="19" t="s">
        <v>151</v>
      </c>
      <c r="C235" s="19" t="s">
        <v>152</v>
      </c>
      <c r="D235" s="19" t="s">
        <v>62</v>
      </c>
      <c r="E235" s="19" t="s">
        <v>31</v>
      </c>
      <c r="F235" s="16">
        <f t="shared" si="8"/>
        <v>-90</v>
      </c>
      <c r="G235" s="16">
        <v>-10</v>
      </c>
      <c r="H235" s="16">
        <v>-10</v>
      </c>
      <c r="I235" s="16">
        <v>-10</v>
      </c>
      <c r="J235" s="16">
        <v>-10</v>
      </c>
      <c r="K235" s="16">
        <v>-10</v>
      </c>
      <c r="L235" s="16">
        <v>-10</v>
      </c>
      <c r="M235" s="16">
        <v>-10</v>
      </c>
      <c r="N235" s="16">
        <v>-10</v>
      </c>
      <c r="O235" s="16">
        <v>-10</v>
      </c>
    </row>
    <row r="236" spans="1:15" ht="15" x14ac:dyDescent="0.25">
      <c r="A236" s="19" t="s">
        <v>25</v>
      </c>
      <c r="B236" s="19" t="s">
        <v>153</v>
      </c>
      <c r="C236" s="19" t="s">
        <v>154</v>
      </c>
      <c r="D236" s="19" t="s">
        <v>21</v>
      </c>
      <c r="E236" s="19" t="s">
        <v>31</v>
      </c>
      <c r="F236" s="16">
        <f t="shared" si="8"/>
        <v>-65263.12000000001</v>
      </c>
      <c r="G236" s="16">
        <v>-10141.900000000003</v>
      </c>
      <c r="H236" s="16">
        <v>-15174.350000000004</v>
      </c>
      <c r="I236" s="16">
        <v>-12965.28</v>
      </c>
      <c r="J236" s="16">
        <v>-9811.3100000000013</v>
      </c>
      <c r="K236" s="16">
        <v>-5062.7500000000018</v>
      </c>
      <c r="L236" s="16">
        <v>-3253.23</v>
      </c>
      <c r="M236" s="16">
        <v>-3781.7999999999993</v>
      </c>
      <c r="N236" s="16">
        <v>-2449.92</v>
      </c>
      <c r="O236" s="16">
        <v>-2622.58</v>
      </c>
    </row>
    <row r="237" spans="1:15" ht="15" x14ac:dyDescent="0.25">
      <c r="A237" s="19" t="s">
        <v>25</v>
      </c>
      <c r="B237" s="19" t="s">
        <v>153</v>
      </c>
      <c r="C237" s="19" t="s">
        <v>154</v>
      </c>
      <c r="D237" s="19" t="s">
        <v>56</v>
      </c>
      <c r="E237" s="19" t="s">
        <v>31</v>
      </c>
      <c r="F237" s="16">
        <f t="shared" si="8"/>
        <v>-574844.35</v>
      </c>
      <c r="G237" s="16">
        <v>-126419.84999999996</v>
      </c>
      <c r="H237" s="16">
        <v>-136874.19</v>
      </c>
      <c r="I237" s="16">
        <v>-123034.16000000002</v>
      </c>
      <c r="J237" s="16">
        <v>-59544.890000000014</v>
      </c>
      <c r="K237" s="16">
        <v>-30487.780000000002</v>
      </c>
      <c r="L237" s="16">
        <v>-29309.679999999989</v>
      </c>
      <c r="M237" s="16">
        <v>-19837.21</v>
      </c>
      <c r="N237" s="16">
        <v>-24611.219999999994</v>
      </c>
      <c r="O237" s="16">
        <v>-24725.370000000006</v>
      </c>
    </row>
    <row r="238" spans="1:15" ht="15" x14ac:dyDescent="0.25">
      <c r="A238" s="19" t="s">
        <v>25</v>
      </c>
      <c r="B238" s="19" t="s">
        <v>153</v>
      </c>
      <c r="C238" s="19" t="s">
        <v>154</v>
      </c>
      <c r="D238" s="19" t="s">
        <v>63</v>
      </c>
      <c r="E238" s="19" t="s">
        <v>31</v>
      </c>
      <c r="F238" s="16">
        <f t="shared" si="8"/>
        <v>-931421.71000000008</v>
      </c>
      <c r="G238" s="16">
        <v>-226541.08000000005</v>
      </c>
      <c r="H238" s="16">
        <v>-193750.00000000003</v>
      </c>
      <c r="I238" s="16">
        <v>-180947.45000000004</v>
      </c>
      <c r="J238" s="16">
        <v>-90314.849999999977</v>
      </c>
      <c r="K238" s="16">
        <v>-59100.829999999994</v>
      </c>
      <c r="L238" s="16">
        <v>-50981.890000000029</v>
      </c>
      <c r="M238" s="16">
        <v>-41861.07999999998</v>
      </c>
      <c r="N238" s="16">
        <v>-41409.009999999987</v>
      </c>
      <c r="O238" s="16">
        <v>-46515.51999999999</v>
      </c>
    </row>
    <row r="239" spans="1:15" ht="15" x14ac:dyDescent="0.25">
      <c r="A239" s="19" t="s">
        <v>25</v>
      </c>
      <c r="B239" s="19" t="s">
        <v>153</v>
      </c>
      <c r="C239" s="19" t="s">
        <v>154</v>
      </c>
      <c r="D239" s="19" t="s">
        <v>67</v>
      </c>
      <c r="E239" s="19" t="s">
        <v>31</v>
      </c>
      <c r="F239" s="16">
        <f t="shared" si="8"/>
        <v>-321641.88999999996</v>
      </c>
      <c r="G239" s="16">
        <v>-83429.250000000044</v>
      </c>
      <c r="H239" s="16">
        <v>-70708.319999999978</v>
      </c>
      <c r="I239" s="16">
        <v>-75914.699999999968</v>
      </c>
      <c r="J239" s="16">
        <v>-30286.739999999998</v>
      </c>
      <c r="K239" s="16">
        <v>-16570.300000000003</v>
      </c>
      <c r="L239" s="16">
        <v>-13583.679999999995</v>
      </c>
      <c r="M239" s="16">
        <v>-10273.359999999999</v>
      </c>
      <c r="N239" s="16">
        <v>-9925.090000000002</v>
      </c>
      <c r="O239" s="16">
        <v>-10950.45</v>
      </c>
    </row>
    <row r="240" spans="1:15" ht="15" x14ac:dyDescent="0.25">
      <c r="A240" s="19" t="s">
        <v>25</v>
      </c>
      <c r="B240" s="19" t="s">
        <v>155</v>
      </c>
      <c r="C240" s="19" t="s">
        <v>156</v>
      </c>
      <c r="D240" s="19" t="s">
        <v>21</v>
      </c>
      <c r="E240" s="19" t="s">
        <v>22</v>
      </c>
      <c r="F240" s="16">
        <f t="shared" si="8"/>
        <v>970.13</v>
      </c>
      <c r="G240" s="15"/>
      <c r="H240" s="15"/>
      <c r="I240" s="16">
        <v>970.13</v>
      </c>
      <c r="J240" s="15"/>
      <c r="K240" s="15"/>
      <c r="L240" s="15"/>
      <c r="M240" s="15"/>
      <c r="N240" s="15"/>
      <c r="O240" s="15"/>
    </row>
    <row r="241" spans="1:15" ht="15" x14ac:dyDescent="0.25">
      <c r="A241" s="19" t="s">
        <v>25</v>
      </c>
      <c r="B241" s="19" t="s">
        <v>155</v>
      </c>
      <c r="C241" s="19" t="s">
        <v>156</v>
      </c>
      <c r="D241" s="19" t="s">
        <v>52</v>
      </c>
      <c r="E241" s="19" t="s">
        <v>31</v>
      </c>
      <c r="F241" s="16">
        <f t="shared" si="8"/>
        <v>-2299135.25</v>
      </c>
      <c r="G241" s="16">
        <v>-401019.14</v>
      </c>
      <c r="H241" s="16">
        <v>-450668.38</v>
      </c>
      <c r="I241" s="16">
        <v>-374433.67000000004</v>
      </c>
      <c r="J241" s="16">
        <v>-247152.31000000003</v>
      </c>
      <c r="K241" s="16">
        <v>-166860.17000000001</v>
      </c>
      <c r="L241" s="16">
        <v>-163060.59000000003</v>
      </c>
      <c r="M241" s="16">
        <v>-157911.67999999999</v>
      </c>
      <c r="N241" s="16">
        <v>-159488.34</v>
      </c>
      <c r="O241" s="16">
        <v>-178540.97</v>
      </c>
    </row>
    <row r="242" spans="1:15" ht="15" x14ac:dyDescent="0.25">
      <c r="A242" s="19" t="s">
        <v>25</v>
      </c>
      <c r="B242" s="19" t="s">
        <v>155</v>
      </c>
      <c r="C242" s="19" t="s">
        <v>156</v>
      </c>
      <c r="D242" s="19" t="s">
        <v>57</v>
      </c>
      <c r="E242" s="19" t="s">
        <v>31</v>
      </c>
      <c r="F242" s="16">
        <f t="shared" si="8"/>
        <v>-27980.07</v>
      </c>
      <c r="G242" s="16">
        <v>-25.84</v>
      </c>
      <c r="H242" s="16">
        <v>-2653.12</v>
      </c>
      <c r="I242" s="16">
        <v>-524.56000000000006</v>
      </c>
      <c r="J242" s="16">
        <v>-3.79</v>
      </c>
      <c r="K242" s="16">
        <v>-1811.04</v>
      </c>
      <c r="L242" s="16">
        <v>-1285.6400000000001</v>
      </c>
      <c r="M242" s="16">
        <v>-1065.76</v>
      </c>
      <c r="N242" s="16">
        <v>-12149.56</v>
      </c>
      <c r="O242" s="16">
        <v>-8460.76</v>
      </c>
    </row>
    <row r="243" spans="1:15" ht="15" x14ac:dyDescent="0.25">
      <c r="A243" s="19" t="s">
        <v>25</v>
      </c>
      <c r="B243" s="19" t="s">
        <v>155</v>
      </c>
      <c r="C243" s="19" t="s">
        <v>156</v>
      </c>
      <c r="D243" s="19" t="s">
        <v>58</v>
      </c>
      <c r="E243" s="19" t="s">
        <v>31</v>
      </c>
      <c r="F243" s="16">
        <f t="shared" si="8"/>
        <v>-472122.2</v>
      </c>
      <c r="G243" s="16">
        <v>-58294.610000000008</v>
      </c>
      <c r="H243" s="16">
        <v>-67840.340000000011</v>
      </c>
      <c r="I243" s="16">
        <v>-61711.66</v>
      </c>
      <c r="J243" s="16">
        <v>-58392.700000000012</v>
      </c>
      <c r="K243" s="16">
        <v>-47826.1</v>
      </c>
      <c r="L243" s="16">
        <v>-46712.670000000006</v>
      </c>
      <c r="M243" s="16">
        <v>-43606.55000000001</v>
      </c>
      <c r="N243" s="16">
        <v>-43634.510000000009</v>
      </c>
      <c r="O243" s="16">
        <v>-44103.06</v>
      </c>
    </row>
    <row r="244" spans="1:15" ht="15" x14ac:dyDescent="0.25">
      <c r="A244" s="19" t="s">
        <v>25</v>
      </c>
      <c r="B244" s="19" t="s">
        <v>155</v>
      </c>
      <c r="C244" s="19" t="s">
        <v>156</v>
      </c>
      <c r="D244" s="19" t="s">
        <v>59</v>
      </c>
      <c r="E244" s="19" t="s">
        <v>31</v>
      </c>
      <c r="F244" s="16">
        <f t="shared" si="8"/>
        <v>-1312156.8</v>
      </c>
      <c r="G244" s="16">
        <v>22383.279999999981</v>
      </c>
      <c r="H244" s="16">
        <v>-181773.16000000003</v>
      </c>
      <c r="I244" s="16">
        <v>-171879.83</v>
      </c>
      <c r="J244" s="16">
        <v>-154619.75999999998</v>
      </c>
      <c r="K244" s="16">
        <v>-142181.85999999999</v>
      </c>
      <c r="L244" s="16">
        <v>-166129.62000000002</v>
      </c>
      <c r="M244" s="16">
        <v>-166122.58000000002</v>
      </c>
      <c r="N244" s="16">
        <v>-170606.96999999997</v>
      </c>
      <c r="O244" s="16">
        <v>-181226.30000000002</v>
      </c>
    </row>
    <row r="245" spans="1:15" ht="15" x14ac:dyDescent="0.25">
      <c r="A245" s="19" t="s">
        <v>25</v>
      </c>
      <c r="B245" s="19" t="s">
        <v>155</v>
      </c>
      <c r="C245" s="19" t="s">
        <v>156</v>
      </c>
      <c r="D245" s="19" t="s">
        <v>60</v>
      </c>
      <c r="E245" s="19" t="s">
        <v>31</v>
      </c>
      <c r="F245" s="16">
        <f t="shared" si="8"/>
        <v>-660427.13000000012</v>
      </c>
      <c r="G245" s="16">
        <v>-87341.05</v>
      </c>
      <c r="H245" s="16">
        <v>-93946.17</v>
      </c>
      <c r="I245" s="16">
        <v>-83718.740000000005</v>
      </c>
      <c r="J245" s="16">
        <v>-79035.680000000008</v>
      </c>
      <c r="K245" s="16">
        <v>-65206.33</v>
      </c>
      <c r="L245" s="16">
        <v>-65292.44</v>
      </c>
      <c r="M245" s="16">
        <v>-59775.23000000001</v>
      </c>
      <c r="N245" s="16">
        <v>-65543.69</v>
      </c>
      <c r="O245" s="16">
        <v>-60567.80000000001</v>
      </c>
    </row>
    <row r="246" spans="1:15" ht="15" x14ac:dyDescent="0.25">
      <c r="A246" s="19" t="s">
        <v>25</v>
      </c>
      <c r="B246" s="19" t="s">
        <v>155</v>
      </c>
      <c r="C246" s="19" t="s">
        <v>156</v>
      </c>
      <c r="D246" s="19" t="s">
        <v>61</v>
      </c>
      <c r="E246" s="19" t="s">
        <v>31</v>
      </c>
      <c r="F246" s="16">
        <f t="shared" si="8"/>
        <v>-123904.28</v>
      </c>
      <c r="G246" s="16">
        <v>-15236.15</v>
      </c>
      <c r="H246" s="16">
        <v>-13549.4</v>
      </c>
      <c r="I246" s="16">
        <v>-12445.300000000001</v>
      </c>
      <c r="J246" s="16">
        <v>-13152.28</v>
      </c>
      <c r="K246" s="16">
        <v>-12261.82</v>
      </c>
      <c r="L246" s="16">
        <v>-14698.880000000001</v>
      </c>
      <c r="M246" s="16">
        <v>-13944.4</v>
      </c>
      <c r="N246" s="16">
        <v>-14197.19</v>
      </c>
      <c r="O246" s="16">
        <v>-14418.86</v>
      </c>
    </row>
    <row r="247" spans="1:15" ht="15" x14ac:dyDescent="0.25">
      <c r="A247" s="19" t="s">
        <v>25</v>
      </c>
      <c r="B247" s="19" t="s">
        <v>155</v>
      </c>
      <c r="C247" s="19" t="s">
        <v>156</v>
      </c>
      <c r="D247" s="19" t="s">
        <v>53</v>
      </c>
      <c r="E247" s="19" t="s">
        <v>31</v>
      </c>
      <c r="F247" s="16">
        <f t="shared" si="8"/>
        <v>-2745985.13</v>
      </c>
      <c r="G247" s="16">
        <v>-398433.21000000008</v>
      </c>
      <c r="H247" s="16">
        <v>-437817.81</v>
      </c>
      <c r="I247" s="16">
        <v>-397398.1</v>
      </c>
      <c r="J247" s="16">
        <v>-356420.51999999996</v>
      </c>
      <c r="K247" s="16">
        <v>-263596.35000000003</v>
      </c>
      <c r="L247" s="16">
        <v>-232792.68</v>
      </c>
      <c r="M247" s="16">
        <v>-223724.28</v>
      </c>
      <c r="N247" s="16">
        <v>-215952.28</v>
      </c>
      <c r="O247" s="16">
        <v>-219849.90000000005</v>
      </c>
    </row>
    <row r="248" spans="1:15" ht="15" x14ac:dyDescent="0.25">
      <c r="A248" s="19" t="s">
        <v>25</v>
      </c>
      <c r="B248" s="19" t="s">
        <v>155</v>
      </c>
      <c r="C248" s="19" t="s">
        <v>156</v>
      </c>
      <c r="D248" s="19" t="s">
        <v>62</v>
      </c>
      <c r="E248" s="19" t="s">
        <v>31</v>
      </c>
      <c r="F248" s="16">
        <f t="shared" si="8"/>
        <v>-945537.14</v>
      </c>
      <c r="G248" s="16">
        <v>-150784.58000000002</v>
      </c>
      <c r="H248" s="16">
        <v>-173993.38000000003</v>
      </c>
      <c r="I248" s="16">
        <v>-150248.57999999999</v>
      </c>
      <c r="J248" s="16">
        <v>-120936.79000000001</v>
      </c>
      <c r="K248" s="16">
        <v>-79842.720000000001</v>
      </c>
      <c r="L248" s="16">
        <v>-74119.790000000008</v>
      </c>
      <c r="M248" s="16">
        <v>-68038.200000000012</v>
      </c>
      <c r="N248" s="16">
        <v>-62441.069999999992</v>
      </c>
      <c r="O248" s="16">
        <v>-65132.03</v>
      </c>
    </row>
    <row r="249" spans="1:15" ht="15" x14ac:dyDescent="0.25">
      <c r="A249" s="19" t="s">
        <v>25</v>
      </c>
      <c r="B249" s="19" t="s">
        <v>155</v>
      </c>
      <c r="C249" s="19" t="s">
        <v>156</v>
      </c>
      <c r="D249" s="19" t="s">
        <v>64</v>
      </c>
      <c r="E249" s="19" t="s">
        <v>31</v>
      </c>
      <c r="F249" s="16">
        <f t="shared" si="8"/>
        <v>-583.83000000000004</v>
      </c>
      <c r="G249" s="16">
        <v>-103.37</v>
      </c>
      <c r="H249" s="16">
        <v>-296.10000000000002</v>
      </c>
      <c r="I249" s="16">
        <v>-174.28</v>
      </c>
      <c r="J249" s="16">
        <v>-7.63</v>
      </c>
      <c r="K249" s="15"/>
      <c r="L249" s="15"/>
      <c r="M249" s="15"/>
      <c r="N249" s="16">
        <v>-2.4500000000000002</v>
      </c>
      <c r="O249" s="15"/>
    </row>
    <row r="250" spans="1:15" ht="15" x14ac:dyDescent="0.25">
      <c r="A250" s="19" t="s">
        <v>25</v>
      </c>
      <c r="B250" s="19" t="s">
        <v>155</v>
      </c>
      <c r="C250" s="19" t="s">
        <v>156</v>
      </c>
      <c r="D250" s="19" t="s">
        <v>65</v>
      </c>
      <c r="E250" s="19" t="s">
        <v>31</v>
      </c>
      <c r="F250" s="16">
        <f t="shared" si="8"/>
        <v>-2397.7400000000002</v>
      </c>
      <c r="G250" s="16">
        <v>-77.64</v>
      </c>
      <c r="H250" s="15"/>
      <c r="I250" s="15"/>
      <c r="J250" s="16">
        <v>-0.82000000000000006</v>
      </c>
      <c r="K250" s="16">
        <v>-122.96000000000001</v>
      </c>
      <c r="L250" s="16">
        <v>-326.92</v>
      </c>
      <c r="M250" s="16">
        <v>-514.12</v>
      </c>
      <c r="N250" s="16">
        <v>-621.48</v>
      </c>
      <c r="O250" s="16">
        <v>-733.80000000000007</v>
      </c>
    </row>
    <row r="251" spans="1:15" ht="15" x14ac:dyDescent="0.25">
      <c r="A251" s="19" t="s">
        <v>25</v>
      </c>
      <c r="B251" s="19" t="s">
        <v>155</v>
      </c>
      <c r="C251" s="19" t="s">
        <v>156</v>
      </c>
      <c r="D251" s="19" t="s">
        <v>66</v>
      </c>
      <c r="E251" s="19" t="s">
        <v>31</v>
      </c>
      <c r="F251" s="16">
        <f t="shared" si="8"/>
        <v>-6294.4400000000005</v>
      </c>
      <c r="G251" s="16">
        <v>-1206.5899999999999</v>
      </c>
      <c r="H251" s="16">
        <v>-1746.07</v>
      </c>
      <c r="I251" s="16">
        <v>-1463.78</v>
      </c>
      <c r="J251" s="16">
        <v>-595.58999999999992</v>
      </c>
      <c r="K251" s="16">
        <v>-278.12</v>
      </c>
      <c r="L251" s="16">
        <v>-254.54</v>
      </c>
      <c r="M251" s="16">
        <v>-252.93</v>
      </c>
      <c r="N251" s="16">
        <v>-234.39</v>
      </c>
      <c r="O251" s="16">
        <v>-262.43</v>
      </c>
    </row>
    <row r="252" spans="1:15" ht="15" x14ac:dyDescent="0.25">
      <c r="A252" s="19" t="s">
        <v>25</v>
      </c>
      <c r="B252" s="19" t="s">
        <v>157</v>
      </c>
      <c r="C252" s="19" t="s">
        <v>158</v>
      </c>
      <c r="D252" s="19" t="s">
        <v>21</v>
      </c>
      <c r="E252" s="19" t="s">
        <v>31</v>
      </c>
      <c r="F252" s="16">
        <f t="shared" si="8"/>
        <v>-209</v>
      </c>
      <c r="G252" s="15"/>
      <c r="H252" s="15"/>
      <c r="I252" s="16">
        <v>-50</v>
      </c>
      <c r="J252" s="15"/>
      <c r="K252" s="15"/>
      <c r="L252" s="16">
        <v>-159</v>
      </c>
      <c r="M252" s="15"/>
      <c r="N252" s="15"/>
      <c r="O252" s="15"/>
    </row>
    <row r="253" spans="1:15" ht="15" x14ac:dyDescent="0.25">
      <c r="A253" s="19" t="s">
        <v>25</v>
      </c>
      <c r="B253" s="19" t="s">
        <v>157</v>
      </c>
      <c r="C253" s="19" t="s">
        <v>158</v>
      </c>
      <c r="D253" s="19" t="s">
        <v>21</v>
      </c>
      <c r="E253" s="19" t="s">
        <v>22</v>
      </c>
      <c r="F253" s="16">
        <f t="shared" si="8"/>
        <v>989.3399999999998</v>
      </c>
      <c r="G253" s="16">
        <v>65.11</v>
      </c>
      <c r="H253" s="16">
        <v>162.59</v>
      </c>
      <c r="I253" s="16">
        <v>32.5</v>
      </c>
      <c r="J253" s="16">
        <v>32.21</v>
      </c>
      <c r="K253" s="16">
        <v>32.159999999999997</v>
      </c>
      <c r="L253" s="16">
        <v>97</v>
      </c>
      <c r="M253" s="16">
        <v>131.29</v>
      </c>
      <c r="N253" s="16">
        <v>309.07</v>
      </c>
      <c r="O253" s="16">
        <v>127.41</v>
      </c>
    </row>
    <row r="254" spans="1:15" ht="15" x14ac:dyDescent="0.25">
      <c r="A254" s="19" t="s">
        <v>25</v>
      </c>
      <c r="B254" s="19" t="s">
        <v>157</v>
      </c>
      <c r="C254" s="19" t="s">
        <v>158</v>
      </c>
      <c r="D254" s="19" t="s">
        <v>58</v>
      </c>
      <c r="E254" s="19" t="s">
        <v>31</v>
      </c>
      <c r="F254" s="16">
        <f t="shared" si="8"/>
        <v>-100</v>
      </c>
      <c r="G254" s="15"/>
      <c r="H254" s="15"/>
      <c r="I254" s="16">
        <v>-50</v>
      </c>
      <c r="J254" s="15"/>
      <c r="K254" s="15"/>
      <c r="L254" s="15"/>
      <c r="M254" s="15"/>
      <c r="N254" s="16">
        <v>-50</v>
      </c>
      <c r="O254" s="16">
        <v>0</v>
      </c>
    </row>
    <row r="255" spans="1:15" ht="15" x14ac:dyDescent="0.25">
      <c r="A255" s="19" t="s">
        <v>25</v>
      </c>
      <c r="B255" s="19" t="s">
        <v>157</v>
      </c>
      <c r="C255" s="19" t="s">
        <v>158</v>
      </c>
      <c r="D255" s="19" t="s">
        <v>59</v>
      </c>
      <c r="E255" s="19" t="s">
        <v>31</v>
      </c>
      <c r="F255" s="16">
        <f t="shared" si="8"/>
        <v>-250</v>
      </c>
      <c r="G255" s="16">
        <v>-50</v>
      </c>
      <c r="H255" s="15"/>
      <c r="I255" s="15"/>
      <c r="J255" s="16">
        <v>-100</v>
      </c>
      <c r="K255" s="16">
        <v>-50</v>
      </c>
      <c r="L255" s="15"/>
      <c r="M255" s="15"/>
      <c r="N255" s="15"/>
      <c r="O255" s="16">
        <v>-50</v>
      </c>
    </row>
    <row r="256" spans="1:15" ht="15" x14ac:dyDescent="0.25">
      <c r="A256" s="19" t="s">
        <v>25</v>
      </c>
      <c r="B256" s="19" t="s">
        <v>157</v>
      </c>
      <c r="C256" s="19" t="s">
        <v>158</v>
      </c>
      <c r="D256" s="19" t="s">
        <v>112</v>
      </c>
      <c r="E256" s="19" t="s">
        <v>31</v>
      </c>
      <c r="F256" s="16">
        <f t="shared" si="8"/>
        <v>-1500</v>
      </c>
      <c r="G256" s="16">
        <v>-100</v>
      </c>
      <c r="H256" s="16">
        <v>-250</v>
      </c>
      <c r="I256" s="16">
        <v>-50</v>
      </c>
      <c r="J256" s="16">
        <v>-50</v>
      </c>
      <c r="K256" s="16">
        <v>-50</v>
      </c>
      <c r="L256" s="16">
        <v>-150</v>
      </c>
      <c r="M256" s="16">
        <v>-200</v>
      </c>
      <c r="N256" s="16">
        <v>-450</v>
      </c>
      <c r="O256" s="16">
        <v>-200</v>
      </c>
    </row>
    <row r="257" spans="1:15" ht="15" x14ac:dyDescent="0.25">
      <c r="A257" s="19" t="s">
        <v>25</v>
      </c>
      <c r="B257" s="19" t="s">
        <v>157</v>
      </c>
      <c r="C257" s="19" t="s">
        <v>158</v>
      </c>
      <c r="D257" s="19" t="s">
        <v>53</v>
      </c>
      <c r="E257" s="19" t="s">
        <v>31</v>
      </c>
      <c r="F257" s="16">
        <f t="shared" si="8"/>
        <v>-100</v>
      </c>
      <c r="G257" s="16">
        <v>-50</v>
      </c>
      <c r="H257" s="15"/>
      <c r="I257" s="15"/>
      <c r="J257" s="15"/>
      <c r="K257" s="15"/>
      <c r="L257" s="16">
        <v>-50</v>
      </c>
      <c r="M257" s="15"/>
      <c r="N257" s="15"/>
      <c r="O257" s="15"/>
    </row>
    <row r="258" spans="1:15" ht="15" x14ac:dyDescent="0.25">
      <c r="A258" s="19" t="s">
        <v>25</v>
      </c>
      <c r="B258" s="19" t="s">
        <v>159</v>
      </c>
      <c r="C258" s="19" t="s">
        <v>160</v>
      </c>
      <c r="D258" s="19" t="s">
        <v>58</v>
      </c>
      <c r="E258" s="19" t="s">
        <v>31</v>
      </c>
      <c r="F258" s="16">
        <f t="shared" si="8"/>
        <v>-784.71</v>
      </c>
      <c r="G258" s="16">
        <v>-87.19</v>
      </c>
      <c r="H258" s="16">
        <v>-87.19</v>
      </c>
      <c r="I258" s="16">
        <v>-87.19</v>
      </c>
      <c r="J258" s="16">
        <v>-87.19</v>
      </c>
      <c r="K258" s="16">
        <v>-87.19</v>
      </c>
      <c r="L258" s="16">
        <v>-87.19</v>
      </c>
      <c r="M258" s="16">
        <v>-87.19</v>
      </c>
      <c r="N258" s="16">
        <v>-87.19</v>
      </c>
      <c r="O258" s="16">
        <v>-87.19</v>
      </c>
    </row>
    <row r="259" spans="1:15" ht="15" x14ac:dyDescent="0.25">
      <c r="A259" s="19" t="s">
        <v>25</v>
      </c>
      <c r="B259" s="19" t="s">
        <v>159</v>
      </c>
      <c r="C259" s="19" t="s">
        <v>160</v>
      </c>
      <c r="D259" s="19" t="s">
        <v>59</v>
      </c>
      <c r="E259" s="19" t="s">
        <v>31</v>
      </c>
      <c r="F259" s="16">
        <f t="shared" si="8"/>
        <v>-1354.8300000000002</v>
      </c>
      <c r="G259" s="16">
        <v>-195.39000000000001</v>
      </c>
      <c r="H259" s="16">
        <v>-195.39000000000001</v>
      </c>
      <c r="I259" s="16">
        <v>85.249999999999972</v>
      </c>
      <c r="J259" s="16">
        <v>-195.39000000000001</v>
      </c>
      <c r="K259" s="16">
        <v>-195.39000000000001</v>
      </c>
      <c r="L259" s="16">
        <v>-195.39000000000001</v>
      </c>
      <c r="M259" s="16">
        <v>-120.81000000000002</v>
      </c>
      <c r="N259" s="16">
        <v>-146.93</v>
      </c>
      <c r="O259" s="16">
        <v>-195.39000000000001</v>
      </c>
    </row>
    <row r="260" spans="1:15" ht="15" x14ac:dyDescent="0.25">
      <c r="A260" s="19" t="s">
        <v>25</v>
      </c>
      <c r="B260" s="19" t="s">
        <v>161</v>
      </c>
      <c r="C260" s="19" t="s">
        <v>162</v>
      </c>
      <c r="D260" s="19" t="s">
        <v>21</v>
      </c>
      <c r="E260" s="19" t="s">
        <v>22</v>
      </c>
      <c r="F260" s="16">
        <f t="shared" si="8"/>
        <v>3775.31</v>
      </c>
      <c r="G260" s="16">
        <v>411.67000000000007</v>
      </c>
      <c r="H260" s="16">
        <v>406.11000000000013</v>
      </c>
      <c r="I260" s="16">
        <v>404.03999999999996</v>
      </c>
      <c r="J260" s="16">
        <v>356.98999999999978</v>
      </c>
      <c r="K260" s="16">
        <v>347.44000000000005</v>
      </c>
      <c r="L260" s="16">
        <v>376.44000000000005</v>
      </c>
      <c r="M260" s="16">
        <v>455.19999999999982</v>
      </c>
      <c r="N260" s="16">
        <v>699.98</v>
      </c>
      <c r="O260" s="16">
        <v>317.44000000000005</v>
      </c>
    </row>
    <row r="261" spans="1:15" ht="15" x14ac:dyDescent="0.25">
      <c r="A261" s="19" t="s">
        <v>25</v>
      </c>
      <c r="B261" s="19" t="s">
        <v>161</v>
      </c>
      <c r="C261" s="19" t="s">
        <v>162</v>
      </c>
      <c r="D261" s="19" t="s">
        <v>58</v>
      </c>
      <c r="E261" s="19" t="s">
        <v>31</v>
      </c>
      <c r="F261" s="16">
        <f t="shared" si="8"/>
        <v>-600</v>
      </c>
      <c r="G261" s="16">
        <v>-150</v>
      </c>
      <c r="H261" s="16">
        <v>-150</v>
      </c>
      <c r="I261" s="16">
        <v>-150</v>
      </c>
      <c r="J261" s="16">
        <v>-150</v>
      </c>
      <c r="K261" s="15"/>
      <c r="L261" s="15"/>
      <c r="M261" s="15"/>
      <c r="N261" s="15"/>
      <c r="O261" s="15"/>
    </row>
    <row r="262" spans="1:15" ht="15" x14ac:dyDescent="0.25">
      <c r="A262" s="19" t="s">
        <v>25</v>
      </c>
      <c r="B262" s="19" t="s">
        <v>161</v>
      </c>
      <c r="C262" s="19" t="s">
        <v>162</v>
      </c>
      <c r="D262" s="19" t="s">
        <v>60</v>
      </c>
      <c r="E262" s="19" t="s">
        <v>31</v>
      </c>
      <c r="F262" s="16">
        <f t="shared" si="8"/>
        <v>-5250</v>
      </c>
      <c r="G262" s="16">
        <v>-750</v>
      </c>
      <c r="H262" s="16">
        <v>-750</v>
      </c>
      <c r="I262" s="16">
        <v>-750</v>
      </c>
      <c r="J262" s="16">
        <v>-750</v>
      </c>
      <c r="K262" s="16">
        <v>-450</v>
      </c>
      <c r="L262" s="16">
        <v>-450</v>
      </c>
      <c r="M262" s="16">
        <v>-450</v>
      </c>
      <c r="N262" s="16">
        <v>-450</v>
      </c>
      <c r="O262" s="16">
        <v>-450</v>
      </c>
    </row>
    <row r="263" spans="1:15" ht="15" x14ac:dyDescent="0.25">
      <c r="A263" s="19" t="s">
        <v>25</v>
      </c>
      <c r="B263" s="19" t="s">
        <v>161</v>
      </c>
      <c r="C263" s="19" t="s">
        <v>162</v>
      </c>
      <c r="D263" s="19" t="s">
        <v>112</v>
      </c>
      <c r="E263" s="19" t="s">
        <v>31</v>
      </c>
      <c r="F263" s="16">
        <f t="shared" si="8"/>
        <v>-29227.5</v>
      </c>
      <c r="G263" s="16">
        <v>-3225</v>
      </c>
      <c r="H263" s="16">
        <v>-3225</v>
      </c>
      <c r="I263" s="16">
        <v>-3225</v>
      </c>
      <c r="J263" s="16">
        <v>-3225</v>
      </c>
      <c r="K263" s="16">
        <v>-3225</v>
      </c>
      <c r="L263" s="16">
        <v>-3225</v>
      </c>
      <c r="M263" s="16">
        <v>-3225</v>
      </c>
      <c r="N263" s="16">
        <v>-3225</v>
      </c>
      <c r="O263" s="16">
        <v>-3427.5</v>
      </c>
    </row>
    <row r="264" spans="1:15" ht="15" x14ac:dyDescent="0.25">
      <c r="A264" s="19" t="s">
        <v>25</v>
      </c>
      <c r="B264" s="19" t="s">
        <v>161</v>
      </c>
      <c r="C264" s="19" t="s">
        <v>162</v>
      </c>
      <c r="D264" s="19" t="s">
        <v>53</v>
      </c>
      <c r="E264" s="19" t="s">
        <v>31</v>
      </c>
      <c r="F264" s="16">
        <f t="shared" ref="F264:F276" si="9">+SUM(G264:O264)</f>
        <v>-886.5</v>
      </c>
      <c r="G264" s="16">
        <v>-166.5</v>
      </c>
      <c r="H264" s="16">
        <v>-105</v>
      </c>
      <c r="I264" s="16">
        <v>-120</v>
      </c>
      <c r="J264" s="16">
        <v>-90</v>
      </c>
      <c r="K264" s="16">
        <v>-90</v>
      </c>
      <c r="L264" s="16">
        <v>-82.5</v>
      </c>
      <c r="M264" s="16">
        <v>-82.5</v>
      </c>
      <c r="N264" s="16">
        <v>-75</v>
      </c>
      <c r="O264" s="16">
        <v>-75</v>
      </c>
    </row>
    <row r="265" spans="1:15" ht="15" x14ac:dyDescent="0.25">
      <c r="A265" s="19" t="s">
        <v>25</v>
      </c>
      <c r="B265" s="19" t="s">
        <v>163</v>
      </c>
      <c r="C265" s="19" t="s">
        <v>164</v>
      </c>
      <c r="D265" s="19" t="s">
        <v>21</v>
      </c>
      <c r="E265" s="19" t="s">
        <v>22</v>
      </c>
      <c r="F265" s="16">
        <f t="shared" si="9"/>
        <v>205.59999999999997</v>
      </c>
      <c r="G265" s="16">
        <v>25.939999999999998</v>
      </c>
      <c r="H265" s="16">
        <v>37.419999999999959</v>
      </c>
      <c r="I265" s="16">
        <v>18.330000000000013</v>
      </c>
      <c r="J265" s="16">
        <v>15.38000000000001</v>
      </c>
      <c r="K265" s="16">
        <v>27.02000000000001</v>
      </c>
      <c r="L265" s="16">
        <v>23.789999999999992</v>
      </c>
      <c r="M265" s="16">
        <v>17.539999999999992</v>
      </c>
      <c r="N265" s="16">
        <v>26.86</v>
      </c>
      <c r="O265" s="16">
        <v>13.319999999999993</v>
      </c>
    </row>
    <row r="266" spans="1:15" ht="15" x14ac:dyDescent="0.25">
      <c r="A266" s="19" t="s">
        <v>25</v>
      </c>
      <c r="B266" s="19" t="s">
        <v>163</v>
      </c>
      <c r="C266" s="19" t="s">
        <v>164</v>
      </c>
      <c r="D266" s="19" t="s">
        <v>58</v>
      </c>
      <c r="E266" s="19" t="s">
        <v>31</v>
      </c>
      <c r="F266" s="16">
        <f t="shared" si="9"/>
        <v>-85.66</v>
      </c>
      <c r="G266" s="16">
        <v>0</v>
      </c>
      <c r="H266" s="16">
        <v>-34.67</v>
      </c>
      <c r="I266" s="16">
        <v>-15.77</v>
      </c>
      <c r="J266" s="16">
        <v>-35.22</v>
      </c>
      <c r="K266" s="15"/>
      <c r="L266" s="15"/>
      <c r="M266" s="15"/>
      <c r="N266" s="15"/>
      <c r="O266" s="15"/>
    </row>
    <row r="267" spans="1:15" ht="15" x14ac:dyDescent="0.25">
      <c r="A267" s="19" t="s">
        <v>25</v>
      </c>
      <c r="B267" s="19" t="s">
        <v>163</v>
      </c>
      <c r="C267" s="19" t="s">
        <v>164</v>
      </c>
      <c r="D267" s="19" t="s">
        <v>60</v>
      </c>
      <c r="E267" s="19" t="s">
        <v>31</v>
      </c>
      <c r="F267" s="16">
        <f t="shared" si="9"/>
        <v>-134.29</v>
      </c>
      <c r="G267" s="15"/>
      <c r="H267" s="16">
        <v>-15.530000000000001</v>
      </c>
      <c r="I267" s="16">
        <v>-9.9500000000000011</v>
      </c>
      <c r="J267" s="16">
        <v>-60</v>
      </c>
      <c r="K267" s="16">
        <v>-9</v>
      </c>
      <c r="L267" s="16">
        <v>-9</v>
      </c>
      <c r="M267" s="16">
        <v>-2.1</v>
      </c>
      <c r="N267" s="16">
        <v>-3.5300000000000002</v>
      </c>
      <c r="O267" s="16">
        <v>-25.18</v>
      </c>
    </row>
    <row r="268" spans="1:15" ht="15" x14ac:dyDescent="0.25">
      <c r="A268" s="19" t="s">
        <v>25</v>
      </c>
      <c r="B268" s="19" t="s">
        <v>163</v>
      </c>
      <c r="C268" s="19" t="s">
        <v>164</v>
      </c>
      <c r="D268" s="19" t="s">
        <v>112</v>
      </c>
      <c r="E268" s="19" t="s">
        <v>31</v>
      </c>
      <c r="F268" s="16">
        <f t="shared" si="9"/>
        <v>-1632.95</v>
      </c>
      <c r="G268" s="16">
        <v>-203.32</v>
      </c>
      <c r="H268" s="16">
        <v>-297.27</v>
      </c>
      <c r="I268" s="16">
        <v>-146.37</v>
      </c>
      <c r="J268" s="16">
        <v>-139.11000000000001</v>
      </c>
      <c r="K268" s="16">
        <v>-250.96</v>
      </c>
      <c r="L268" s="16">
        <v>-203.9</v>
      </c>
      <c r="M268" s="16">
        <v>-124.39</v>
      </c>
      <c r="N268" s="16">
        <v>-123.82000000000001</v>
      </c>
      <c r="O268" s="16">
        <v>-143.81</v>
      </c>
    </row>
    <row r="269" spans="1:15" ht="15" x14ac:dyDescent="0.25">
      <c r="A269" s="19" t="s">
        <v>25</v>
      </c>
      <c r="B269" s="19" t="s">
        <v>163</v>
      </c>
      <c r="C269" s="19" t="s">
        <v>164</v>
      </c>
      <c r="D269" s="19" t="s">
        <v>53</v>
      </c>
      <c r="E269" s="19" t="s">
        <v>31</v>
      </c>
      <c r="F269" s="16">
        <f t="shared" si="9"/>
        <v>-17.260000000000002</v>
      </c>
      <c r="G269" s="16">
        <v>1.01</v>
      </c>
      <c r="H269" s="16">
        <v>-3.45</v>
      </c>
      <c r="I269" s="16">
        <v>-1.98</v>
      </c>
      <c r="J269" s="16">
        <v>-3.5500000000000003</v>
      </c>
      <c r="K269" s="16">
        <v>-3.0700000000000003</v>
      </c>
      <c r="L269" s="16">
        <v>-2.84</v>
      </c>
      <c r="M269" s="16">
        <v>-0.14000000000000001</v>
      </c>
      <c r="N269" s="16">
        <v>-1.73</v>
      </c>
      <c r="O269" s="16">
        <v>-1.5100000000000002</v>
      </c>
    </row>
    <row r="270" spans="1:15" ht="15" x14ac:dyDescent="0.25">
      <c r="A270" s="19" t="s">
        <v>25</v>
      </c>
      <c r="B270" s="19" t="s">
        <v>165</v>
      </c>
      <c r="C270" s="19" t="s">
        <v>166</v>
      </c>
      <c r="D270" s="19" t="s">
        <v>21</v>
      </c>
      <c r="E270" s="19" t="s">
        <v>22</v>
      </c>
      <c r="F270" s="16">
        <f t="shared" si="9"/>
        <v>-79522</v>
      </c>
      <c r="G270" s="16">
        <v>20537</v>
      </c>
      <c r="H270" s="16">
        <v>17533</v>
      </c>
      <c r="I270" s="16">
        <v>14060</v>
      </c>
      <c r="J270" s="16">
        <v>-5043</v>
      </c>
      <c r="K270" s="16">
        <v>-11844</v>
      </c>
      <c r="L270" s="16">
        <v>-27074</v>
      </c>
      <c r="M270" s="16">
        <v>-30243</v>
      </c>
      <c r="N270" s="16">
        <v>-29681</v>
      </c>
      <c r="O270" s="16">
        <v>-27767</v>
      </c>
    </row>
    <row r="271" spans="1:15" ht="15" x14ac:dyDescent="0.25">
      <c r="A271" s="19" t="s">
        <v>25</v>
      </c>
      <c r="B271" s="19" t="s">
        <v>167</v>
      </c>
      <c r="C271" s="19" t="s">
        <v>168</v>
      </c>
      <c r="D271" s="19" t="s">
        <v>21</v>
      </c>
      <c r="E271" s="19" t="s">
        <v>31</v>
      </c>
      <c r="F271" s="16">
        <f t="shared" si="9"/>
        <v>-7200.0300000000007</v>
      </c>
      <c r="G271" s="16">
        <v>-800</v>
      </c>
      <c r="H271" s="16">
        <v>-800</v>
      </c>
      <c r="I271" s="16">
        <v>-800</v>
      </c>
      <c r="J271" s="16">
        <v>-800.01</v>
      </c>
      <c r="K271" s="16">
        <v>-800</v>
      </c>
      <c r="L271" s="16">
        <v>-800.01</v>
      </c>
      <c r="M271" s="16">
        <v>-800</v>
      </c>
      <c r="N271" s="16">
        <v>-800.01</v>
      </c>
      <c r="O271" s="16">
        <v>-800</v>
      </c>
    </row>
    <row r="272" spans="1:15" ht="15" x14ac:dyDescent="0.25">
      <c r="A272" s="19" t="s">
        <v>25</v>
      </c>
      <c r="B272" s="19" t="s">
        <v>167</v>
      </c>
      <c r="C272" s="19" t="s">
        <v>168</v>
      </c>
      <c r="D272" s="19" t="s">
        <v>21</v>
      </c>
      <c r="E272" s="19" t="s">
        <v>22</v>
      </c>
      <c r="F272" s="16">
        <f t="shared" si="9"/>
        <v>-293786.88999999996</v>
      </c>
      <c r="G272" s="16">
        <v>-35819.620000000003</v>
      </c>
      <c r="H272" s="16">
        <v>-67118.12999999999</v>
      </c>
      <c r="I272" s="16">
        <v>-27478.920000000002</v>
      </c>
      <c r="J272" s="16">
        <v>-19617.66</v>
      </c>
      <c r="K272" s="16">
        <v>-64008.509999999995</v>
      </c>
      <c r="L272" s="16">
        <v>-19332.09</v>
      </c>
      <c r="M272" s="16">
        <v>-20437.32</v>
      </c>
      <c r="N272" s="16">
        <v>-20137.32</v>
      </c>
      <c r="O272" s="16">
        <v>-19837.32</v>
      </c>
    </row>
    <row r="273" spans="1:15" ht="15" x14ac:dyDescent="0.25">
      <c r="A273" s="19" t="s">
        <v>25</v>
      </c>
      <c r="B273" s="19" t="s">
        <v>169</v>
      </c>
      <c r="C273" s="19" t="s">
        <v>170</v>
      </c>
      <c r="D273" s="19" t="s">
        <v>21</v>
      </c>
      <c r="E273" s="19" t="s">
        <v>22</v>
      </c>
      <c r="F273" s="16">
        <f t="shared" si="9"/>
        <v>-6099.2500000000009</v>
      </c>
      <c r="G273" s="15"/>
      <c r="H273" s="16">
        <v>-6095.9000000000005</v>
      </c>
      <c r="I273" s="15"/>
      <c r="J273" s="16">
        <v>-1.8900000000000001</v>
      </c>
      <c r="K273" s="15"/>
      <c r="L273" s="15"/>
      <c r="M273" s="16">
        <v>-1.46</v>
      </c>
      <c r="N273" s="15"/>
      <c r="O273" s="15"/>
    </row>
    <row r="274" spans="1:15" ht="15" x14ac:dyDescent="0.25">
      <c r="A274" s="19" t="s">
        <v>25</v>
      </c>
      <c r="B274" s="19" t="s">
        <v>171</v>
      </c>
      <c r="C274" s="19" t="s">
        <v>172</v>
      </c>
      <c r="D274" s="19" t="s">
        <v>21</v>
      </c>
      <c r="E274" s="19" t="s">
        <v>22</v>
      </c>
      <c r="F274" s="16">
        <f t="shared" si="9"/>
        <v>1177.1500000000001</v>
      </c>
      <c r="G274" s="15"/>
      <c r="H274" s="16">
        <v>1177.1500000000001</v>
      </c>
      <c r="I274" s="15"/>
      <c r="J274" s="15"/>
      <c r="K274" s="15"/>
      <c r="L274" s="15"/>
      <c r="M274" s="15"/>
      <c r="N274" s="15"/>
      <c r="O274" s="15"/>
    </row>
    <row r="275" spans="1:15" ht="15" x14ac:dyDescent="0.25">
      <c r="A275" s="19" t="s">
        <v>25</v>
      </c>
      <c r="B275" s="19" t="s">
        <v>89</v>
      </c>
      <c r="C275" s="19" t="s">
        <v>90</v>
      </c>
      <c r="D275" s="19" t="s">
        <v>21</v>
      </c>
      <c r="E275" s="19" t="s">
        <v>31</v>
      </c>
      <c r="F275" s="16">
        <f t="shared" si="9"/>
        <v>3347.67</v>
      </c>
      <c r="G275" s="15"/>
      <c r="H275" s="15"/>
      <c r="I275" s="15"/>
      <c r="J275" s="15"/>
      <c r="K275" s="15"/>
      <c r="L275" s="15"/>
      <c r="M275" s="15"/>
      <c r="N275" s="16">
        <v>3347.67</v>
      </c>
      <c r="O275" s="15"/>
    </row>
    <row r="276" spans="1:15" ht="15" x14ac:dyDescent="0.25">
      <c r="A276" s="19" t="s">
        <v>25</v>
      </c>
      <c r="B276" s="19" t="s">
        <v>89</v>
      </c>
      <c r="C276" s="19" t="s">
        <v>90</v>
      </c>
      <c r="D276" s="19" t="s">
        <v>21</v>
      </c>
      <c r="E276" s="19" t="s">
        <v>22</v>
      </c>
      <c r="F276" s="16">
        <f t="shared" si="9"/>
        <v>-3347.67</v>
      </c>
      <c r="G276" s="15"/>
      <c r="H276" s="15"/>
      <c r="I276" s="15"/>
      <c r="J276" s="16">
        <v>-3347.67</v>
      </c>
      <c r="K276" s="15"/>
      <c r="L276" s="15"/>
      <c r="M276" s="15"/>
      <c r="N276" s="15"/>
      <c r="O276" s="15"/>
    </row>
    <row r="277" spans="1:15" ht="15" x14ac:dyDescent="0.25">
      <c r="A277" s="19"/>
      <c r="B277" s="19"/>
      <c r="C277" s="19"/>
      <c r="D277" s="19"/>
      <c r="E277" s="19"/>
      <c r="F277" s="16"/>
      <c r="G277" s="15"/>
      <c r="H277" s="15"/>
      <c r="I277" s="15"/>
      <c r="J277" s="16"/>
      <c r="K277" s="15"/>
      <c r="L277" s="15"/>
      <c r="M277" s="15"/>
      <c r="N277" s="15"/>
      <c r="O277" s="15"/>
    </row>
    <row r="278" spans="1:15" ht="15" x14ac:dyDescent="0.25">
      <c r="A278" s="19" t="s">
        <v>68</v>
      </c>
      <c r="B278" s="19" t="s">
        <v>91</v>
      </c>
      <c r="C278" s="19" t="s">
        <v>92</v>
      </c>
      <c r="D278" s="19" t="s">
        <v>30</v>
      </c>
      <c r="E278" s="19" t="s">
        <v>31</v>
      </c>
      <c r="F278" s="16">
        <f t="shared" ref="F278:F309" si="10">+SUM(G278:O278)</f>
        <v>-27767062.839999989</v>
      </c>
      <c r="G278" s="16">
        <v>-8615673.6399999913</v>
      </c>
      <c r="H278" s="16">
        <v>-8746049.910000002</v>
      </c>
      <c r="I278" s="16">
        <v>-7847137.7599999988</v>
      </c>
      <c r="J278" s="16">
        <v>-2532860.88</v>
      </c>
      <c r="K278" s="16">
        <v>-25717.770000000008</v>
      </c>
      <c r="L278" s="16">
        <v>377.12</v>
      </c>
      <c r="M278" s="15"/>
      <c r="N278" s="15"/>
      <c r="O278" s="15"/>
    </row>
    <row r="279" spans="1:15" ht="15" x14ac:dyDescent="0.25">
      <c r="A279" s="19" t="s">
        <v>68</v>
      </c>
      <c r="B279" s="19" t="s">
        <v>91</v>
      </c>
      <c r="C279" s="19" t="s">
        <v>92</v>
      </c>
      <c r="D279" s="19" t="s">
        <v>69</v>
      </c>
      <c r="E279" s="19" t="s">
        <v>31</v>
      </c>
      <c r="F279" s="16">
        <f t="shared" si="10"/>
        <v>-9627937.75</v>
      </c>
      <c r="G279" s="15"/>
      <c r="H279" s="15"/>
      <c r="I279" s="15"/>
      <c r="J279" s="16">
        <v>-786468.70000000007</v>
      </c>
      <c r="K279" s="16">
        <v>-1987022.9400000004</v>
      </c>
      <c r="L279" s="16">
        <v>-1975386.2400000012</v>
      </c>
      <c r="M279" s="16">
        <v>-1630278.6199999994</v>
      </c>
      <c r="N279" s="16">
        <v>-1667881.5799999982</v>
      </c>
      <c r="O279" s="16">
        <v>-1580899.6700000002</v>
      </c>
    </row>
    <row r="280" spans="1:15" ht="15" x14ac:dyDescent="0.25">
      <c r="A280" s="19" t="s">
        <v>68</v>
      </c>
      <c r="B280" s="19" t="s">
        <v>91</v>
      </c>
      <c r="C280" s="19" t="s">
        <v>92</v>
      </c>
      <c r="D280" s="19" t="s">
        <v>70</v>
      </c>
      <c r="E280" s="19" t="s">
        <v>31</v>
      </c>
      <c r="F280" s="16">
        <f t="shared" si="10"/>
        <v>-2904.7899999999995</v>
      </c>
      <c r="G280" s="15"/>
      <c r="H280" s="15"/>
      <c r="I280" s="15"/>
      <c r="J280" s="16">
        <v>-162.07999999999998</v>
      </c>
      <c r="K280" s="16">
        <v>-492.79999999999995</v>
      </c>
      <c r="L280" s="16">
        <v>-75.13</v>
      </c>
      <c r="M280" s="15"/>
      <c r="N280" s="15"/>
      <c r="O280" s="16">
        <v>-2174.7799999999997</v>
      </c>
    </row>
    <row r="281" spans="1:15" ht="15" x14ac:dyDescent="0.25">
      <c r="A281" s="19" t="s">
        <v>68</v>
      </c>
      <c r="B281" s="19" t="s">
        <v>93</v>
      </c>
      <c r="C281" s="19" t="s">
        <v>94</v>
      </c>
      <c r="D281" s="19" t="s">
        <v>21</v>
      </c>
      <c r="E281" s="19" t="s">
        <v>22</v>
      </c>
      <c r="F281" s="16">
        <f t="shared" si="10"/>
        <v>456167.18000000005</v>
      </c>
      <c r="G281" s="16">
        <v>-25547.219999999972</v>
      </c>
      <c r="H281" s="16">
        <v>28391.890000000014</v>
      </c>
      <c r="I281" s="16">
        <v>355667.32</v>
      </c>
      <c r="J281" s="16">
        <v>77672.77999999997</v>
      </c>
      <c r="K281" s="16">
        <v>-174.22999999998137</v>
      </c>
      <c r="L281" s="16">
        <v>29494.320000000007</v>
      </c>
      <c r="M281" s="16">
        <v>8835.539999999979</v>
      </c>
      <c r="N281" s="16">
        <v>-4643</v>
      </c>
      <c r="O281" s="16">
        <v>-13530.219999999972</v>
      </c>
    </row>
    <row r="282" spans="1:15" ht="15" x14ac:dyDescent="0.25">
      <c r="A282" s="19" t="s">
        <v>68</v>
      </c>
      <c r="B282" s="19" t="s">
        <v>95</v>
      </c>
      <c r="C282" s="19" t="s">
        <v>96</v>
      </c>
      <c r="D282" s="19" t="s">
        <v>21</v>
      </c>
      <c r="E282" s="19" t="s">
        <v>22</v>
      </c>
      <c r="F282" s="16">
        <f t="shared" si="10"/>
        <v>2829787.9200000004</v>
      </c>
      <c r="G282" s="16">
        <v>-1429985.69</v>
      </c>
      <c r="H282" s="16">
        <v>1028878.03</v>
      </c>
      <c r="I282" s="16">
        <v>2626729.1</v>
      </c>
      <c r="J282" s="16">
        <v>1059138.28</v>
      </c>
      <c r="K282" s="16">
        <v>25016.68</v>
      </c>
      <c r="L282" s="16">
        <v>1776.78</v>
      </c>
      <c r="M282" s="16">
        <v>-202911.24000000002</v>
      </c>
      <c r="N282" s="16">
        <v>-91725.83</v>
      </c>
      <c r="O282" s="16">
        <v>-187128.19</v>
      </c>
    </row>
    <row r="283" spans="1:15" ht="15" x14ac:dyDescent="0.25">
      <c r="A283" s="19" t="s">
        <v>68</v>
      </c>
      <c r="B283" s="19" t="s">
        <v>97</v>
      </c>
      <c r="C283" s="19" t="s">
        <v>98</v>
      </c>
      <c r="D283" s="19" t="s">
        <v>21</v>
      </c>
      <c r="E283" s="19" t="s">
        <v>22</v>
      </c>
      <c r="F283" s="16">
        <f t="shared" si="10"/>
        <v>51571</v>
      </c>
      <c r="G283" s="16">
        <v>284108</v>
      </c>
      <c r="H283" s="16">
        <v>199353</v>
      </c>
      <c r="I283" s="16">
        <v>166784</v>
      </c>
      <c r="J283" s="16">
        <v>-30689</v>
      </c>
      <c r="K283" s="16">
        <v>-105333</v>
      </c>
      <c r="L283" s="16">
        <v>-105736</v>
      </c>
      <c r="M283" s="16">
        <v>-118663</v>
      </c>
      <c r="N283" s="16">
        <v>-119518</v>
      </c>
      <c r="O283" s="16">
        <v>-118735</v>
      </c>
    </row>
    <row r="284" spans="1:15" ht="15" x14ac:dyDescent="0.25">
      <c r="A284" s="19" t="s">
        <v>68</v>
      </c>
      <c r="B284" s="19" t="s">
        <v>99</v>
      </c>
      <c r="C284" s="19" t="s">
        <v>100</v>
      </c>
      <c r="D284" s="19" t="s">
        <v>30</v>
      </c>
      <c r="E284" s="19" t="s">
        <v>31</v>
      </c>
      <c r="F284" s="16">
        <f t="shared" si="10"/>
        <v>-14420.189999999997</v>
      </c>
      <c r="G284" s="16">
        <v>-4316.2599999999993</v>
      </c>
      <c r="H284" s="16">
        <v>-5160.7499999999991</v>
      </c>
      <c r="I284" s="16">
        <v>-3646.55</v>
      </c>
      <c r="J284" s="16">
        <v>-1287.5600000000002</v>
      </c>
      <c r="K284" s="16">
        <v>-9.07</v>
      </c>
      <c r="L284" s="15"/>
      <c r="M284" s="15"/>
      <c r="N284" s="15"/>
      <c r="O284" s="15"/>
    </row>
    <row r="285" spans="1:15" ht="15" x14ac:dyDescent="0.25">
      <c r="A285" s="19" t="s">
        <v>68</v>
      </c>
      <c r="B285" s="19" t="s">
        <v>99</v>
      </c>
      <c r="C285" s="19" t="s">
        <v>100</v>
      </c>
      <c r="D285" s="19" t="s">
        <v>37</v>
      </c>
      <c r="E285" s="19" t="s">
        <v>31</v>
      </c>
      <c r="F285" s="16">
        <f t="shared" si="10"/>
        <v>-10686029.660000002</v>
      </c>
      <c r="G285" s="16">
        <v>-3292605.7700000009</v>
      </c>
      <c r="H285" s="16">
        <v>-3392010.6900000009</v>
      </c>
      <c r="I285" s="16">
        <v>-3086563.46</v>
      </c>
      <c r="J285" s="16">
        <v>-908312.51000000024</v>
      </c>
      <c r="K285" s="16">
        <v>-9330.5199999999986</v>
      </c>
      <c r="L285" s="16">
        <v>2805.8600000000006</v>
      </c>
      <c r="M285" s="16">
        <v>-44.650000000000006</v>
      </c>
      <c r="N285" s="15"/>
      <c r="O285" s="16">
        <v>32.080000000000005</v>
      </c>
    </row>
    <row r="286" spans="1:15" ht="15" x14ac:dyDescent="0.25">
      <c r="A286" s="19" t="s">
        <v>68</v>
      </c>
      <c r="B286" s="19" t="s">
        <v>99</v>
      </c>
      <c r="C286" s="19" t="s">
        <v>100</v>
      </c>
      <c r="D286" s="19" t="s">
        <v>71</v>
      </c>
      <c r="E286" s="19" t="s">
        <v>31</v>
      </c>
      <c r="F286" s="16">
        <f t="shared" si="10"/>
        <v>-350253.23000000004</v>
      </c>
      <c r="G286" s="16">
        <v>-61195.44</v>
      </c>
      <c r="H286" s="16">
        <v>-117877.69</v>
      </c>
      <c r="I286" s="16">
        <v>-88754.400000000009</v>
      </c>
      <c r="J286" s="16">
        <v>-70767.180000000008</v>
      </c>
      <c r="K286" s="16">
        <v>-11658.52</v>
      </c>
      <c r="L286" s="15"/>
      <c r="M286" s="15"/>
      <c r="N286" s="15"/>
      <c r="O286" s="15"/>
    </row>
    <row r="287" spans="1:15" ht="15" x14ac:dyDescent="0.25">
      <c r="A287" s="19" t="s">
        <v>68</v>
      </c>
      <c r="B287" s="19" t="s">
        <v>99</v>
      </c>
      <c r="C287" s="19" t="s">
        <v>100</v>
      </c>
      <c r="D287" s="19" t="s">
        <v>38</v>
      </c>
      <c r="E287" s="19" t="s">
        <v>31</v>
      </c>
      <c r="F287" s="16">
        <f t="shared" si="10"/>
        <v>-897.72</v>
      </c>
      <c r="G287" s="15"/>
      <c r="H287" s="15"/>
      <c r="I287" s="16">
        <v>-328.51</v>
      </c>
      <c r="J287" s="16">
        <v>-569.21</v>
      </c>
      <c r="K287" s="15"/>
      <c r="L287" s="15"/>
      <c r="M287" s="15"/>
      <c r="N287" s="15"/>
      <c r="O287" s="15"/>
    </row>
    <row r="288" spans="1:15" ht="15" x14ac:dyDescent="0.25">
      <c r="A288" s="19" t="s">
        <v>68</v>
      </c>
      <c r="B288" s="19" t="s">
        <v>99</v>
      </c>
      <c r="C288" s="19" t="s">
        <v>100</v>
      </c>
      <c r="D288" s="19" t="s">
        <v>74</v>
      </c>
      <c r="E288" s="19" t="s">
        <v>31</v>
      </c>
      <c r="F288" s="16">
        <f t="shared" si="10"/>
        <v>-52149.919999999998</v>
      </c>
      <c r="G288" s="15"/>
      <c r="H288" s="15"/>
      <c r="I288" s="15"/>
      <c r="J288" s="15"/>
      <c r="K288" s="15"/>
      <c r="L288" s="15"/>
      <c r="M288" s="15"/>
      <c r="N288" s="15"/>
      <c r="O288" s="16">
        <v>-52149.919999999998</v>
      </c>
    </row>
    <row r="289" spans="1:15" ht="15" x14ac:dyDescent="0.25">
      <c r="A289" s="19" t="s">
        <v>68</v>
      </c>
      <c r="B289" s="19" t="s">
        <v>99</v>
      </c>
      <c r="C289" s="19" t="s">
        <v>100</v>
      </c>
      <c r="D289" s="19" t="s">
        <v>72</v>
      </c>
      <c r="E289" s="19" t="s">
        <v>31</v>
      </c>
      <c r="F289" s="16">
        <f t="shared" si="10"/>
        <v>-671616.34000000008</v>
      </c>
      <c r="G289" s="15"/>
      <c r="H289" s="15"/>
      <c r="I289" s="15"/>
      <c r="J289" s="16">
        <v>-47133.230000000018</v>
      </c>
      <c r="K289" s="16">
        <v>-112812.86000000002</v>
      </c>
      <c r="L289" s="16">
        <v>-138523.51999999999</v>
      </c>
      <c r="M289" s="16">
        <v>-114215.32000000002</v>
      </c>
      <c r="N289" s="16">
        <v>-128626.62000000001</v>
      </c>
      <c r="O289" s="16">
        <v>-130304.79</v>
      </c>
    </row>
    <row r="290" spans="1:15" ht="15" x14ac:dyDescent="0.25">
      <c r="A290" s="19" t="s">
        <v>68</v>
      </c>
      <c r="B290" s="19" t="s">
        <v>99</v>
      </c>
      <c r="C290" s="19" t="s">
        <v>100</v>
      </c>
      <c r="D290" s="19" t="s">
        <v>69</v>
      </c>
      <c r="E290" s="19" t="s">
        <v>31</v>
      </c>
      <c r="F290" s="16">
        <f t="shared" si="10"/>
        <v>-6065.4800000000005</v>
      </c>
      <c r="G290" s="15"/>
      <c r="H290" s="15"/>
      <c r="I290" s="15"/>
      <c r="J290" s="16">
        <v>-517.81000000000006</v>
      </c>
      <c r="K290" s="16">
        <v>-1119.77</v>
      </c>
      <c r="L290" s="16">
        <v>-1073.3699999999999</v>
      </c>
      <c r="M290" s="16">
        <v>-1026.4099999999999</v>
      </c>
      <c r="N290" s="16">
        <v>-1221.3900000000003</v>
      </c>
      <c r="O290" s="16">
        <v>-1106.7300000000002</v>
      </c>
    </row>
    <row r="291" spans="1:15" ht="15" x14ac:dyDescent="0.25">
      <c r="A291" s="19" t="s">
        <v>68</v>
      </c>
      <c r="B291" s="19" t="s">
        <v>99</v>
      </c>
      <c r="C291" s="19" t="s">
        <v>100</v>
      </c>
      <c r="D291" s="19" t="s">
        <v>73</v>
      </c>
      <c r="E291" s="19" t="s">
        <v>31</v>
      </c>
      <c r="F291" s="16">
        <f t="shared" si="10"/>
        <v>-1994088.1000000006</v>
      </c>
      <c r="G291" s="15"/>
      <c r="H291" s="15"/>
      <c r="I291" s="15"/>
      <c r="J291" s="16">
        <v>-162981.85999999999</v>
      </c>
      <c r="K291" s="16">
        <v>-404725.5400000001</v>
      </c>
      <c r="L291" s="16">
        <v>-425465.01999999996</v>
      </c>
      <c r="M291" s="16">
        <v>-333183.34000000008</v>
      </c>
      <c r="N291" s="16">
        <v>-340671.93</v>
      </c>
      <c r="O291" s="16">
        <v>-327060.41000000038</v>
      </c>
    </row>
    <row r="292" spans="1:15" ht="15" x14ac:dyDescent="0.25">
      <c r="A292" s="19" t="s">
        <v>68</v>
      </c>
      <c r="B292" s="19" t="s">
        <v>101</v>
      </c>
      <c r="C292" s="19" t="s">
        <v>102</v>
      </c>
      <c r="D292" s="19" t="s">
        <v>21</v>
      </c>
      <c r="E292" s="19" t="s">
        <v>22</v>
      </c>
      <c r="F292" s="16">
        <f t="shared" si="10"/>
        <v>186642.1</v>
      </c>
      <c r="G292" s="16">
        <v>-8734.2600000000093</v>
      </c>
      <c r="H292" s="16">
        <v>10832.860000000015</v>
      </c>
      <c r="I292" s="16">
        <v>150899.02000000002</v>
      </c>
      <c r="J292" s="16">
        <v>36166.58</v>
      </c>
      <c r="K292" s="16">
        <v>5592.93</v>
      </c>
      <c r="L292" s="16">
        <v>5695.4499999999971</v>
      </c>
      <c r="M292" s="16">
        <v>2821.8600000000006</v>
      </c>
      <c r="N292" s="16">
        <v>-3434.0900000000038</v>
      </c>
      <c r="O292" s="16">
        <v>-13198.25</v>
      </c>
    </row>
    <row r="293" spans="1:15" ht="15" x14ac:dyDescent="0.25">
      <c r="A293" s="19" t="s">
        <v>68</v>
      </c>
      <c r="B293" s="19" t="s">
        <v>103</v>
      </c>
      <c r="C293" s="19" t="s">
        <v>104</v>
      </c>
      <c r="D293" s="19" t="s">
        <v>21</v>
      </c>
      <c r="E293" s="19" t="s">
        <v>22</v>
      </c>
      <c r="F293" s="16">
        <f t="shared" si="10"/>
        <v>1245827.71</v>
      </c>
      <c r="G293" s="16">
        <v>-625022.15</v>
      </c>
      <c r="H293" s="16">
        <v>450228.08</v>
      </c>
      <c r="I293" s="16">
        <v>1151778.07</v>
      </c>
      <c r="J293" s="16">
        <v>465718.95</v>
      </c>
      <c r="K293" s="16">
        <v>10936.25</v>
      </c>
      <c r="L293" s="16">
        <v>776.17000000000007</v>
      </c>
      <c r="M293" s="16">
        <v>-87940.23000000001</v>
      </c>
      <c r="N293" s="16">
        <v>-39752.76</v>
      </c>
      <c r="O293" s="16">
        <v>-80894.67</v>
      </c>
    </row>
    <row r="294" spans="1:15" ht="15" x14ac:dyDescent="0.25">
      <c r="A294" s="19" t="s">
        <v>68</v>
      </c>
      <c r="B294" s="19" t="s">
        <v>105</v>
      </c>
      <c r="C294" s="19" t="s">
        <v>106</v>
      </c>
      <c r="D294" s="19" t="s">
        <v>21</v>
      </c>
      <c r="E294" s="19" t="s">
        <v>22</v>
      </c>
      <c r="F294" s="16">
        <f t="shared" si="10"/>
        <v>-43642</v>
      </c>
      <c r="G294" s="16">
        <v>23422</v>
      </c>
      <c r="H294" s="16">
        <v>17846</v>
      </c>
      <c r="I294" s="16">
        <v>16127</v>
      </c>
      <c r="J294" s="16">
        <v>-12397</v>
      </c>
      <c r="K294" s="16">
        <v>-13601</v>
      </c>
      <c r="L294" s="16">
        <v>-17523</v>
      </c>
      <c r="M294" s="16">
        <v>-19714</v>
      </c>
      <c r="N294" s="16">
        <v>-19598</v>
      </c>
      <c r="O294" s="16">
        <v>-18204</v>
      </c>
    </row>
    <row r="295" spans="1:15" ht="15" x14ac:dyDescent="0.25">
      <c r="A295" s="19" t="s">
        <v>68</v>
      </c>
      <c r="B295" s="19" t="s">
        <v>107</v>
      </c>
      <c r="C295" s="19" t="s">
        <v>108</v>
      </c>
      <c r="D295" s="19" t="s">
        <v>37</v>
      </c>
      <c r="E295" s="19" t="s">
        <v>31</v>
      </c>
      <c r="F295" s="16">
        <f t="shared" si="10"/>
        <v>-683585.16000000015</v>
      </c>
      <c r="G295" s="16">
        <v>-165876.35999999999</v>
      </c>
      <c r="H295" s="16">
        <v>-108457.14000000003</v>
      </c>
      <c r="I295" s="16">
        <v>-327818.07000000007</v>
      </c>
      <c r="J295" s="16">
        <v>-55624.42</v>
      </c>
      <c r="K295" s="16">
        <v>-25809.170000000002</v>
      </c>
      <c r="L295" s="15"/>
      <c r="M295" s="15"/>
      <c r="N295" s="15"/>
      <c r="O295" s="15"/>
    </row>
    <row r="296" spans="1:15" ht="15" x14ac:dyDescent="0.25">
      <c r="A296" s="19" t="s">
        <v>68</v>
      </c>
      <c r="B296" s="19" t="s">
        <v>107</v>
      </c>
      <c r="C296" s="19" t="s">
        <v>108</v>
      </c>
      <c r="D296" s="19" t="s">
        <v>38</v>
      </c>
      <c r="E296" s="19" t="s">
        <v>31</v>
      </c>
      <c r="F296" s="16">
        <f t="shared" si="10"/>
        <v>-687.05000000000007</v>
      </c>
      <c r="G296" s="15"/>
      <c r="H296" s="15"/>
      <c r="I296" s="16">
        <v>-43.65</v>
      </c>
      <c r="J296" s="16">
        <v>-208.19</v>
      </c>
      <c r="K296" s="16">
        <v>-435.21000000000004</v>
      </c>
      <c r="L296" s="15"/>
      <c r="M296" s="15"/>
      <c r="N296" s="15"/>
      <c r="O296" s="15"/>
    </row>
    <row r="297" spans="1:15" ht="15" x14ac:dyDescent="0.25">
      <c r="A297" s="19" t="s">
        <v>68</v>
      </c>
      <c r="B297" s="19" t="s">
        <v>107</v>
      </c>
      <c r="C297" s="19" t="s">
        <v>108</v>
      </c>
      <c r="D297" s="19" t="s">
        <v>74</v>
      </c>
      <c r="E297" s="19" t="s">
        <v>31</v>
      </c>
      <c r="F297" s="16">
        <f t="shared" si="10"/>
        <v>-219336.69</v>
      </c>
      <c r="G297" s="15"/>
      <c r="H297" s="15"/>
      <c r="I297" s="15"/>
      <c r="J297" s="15"/>
      <c r="K297" s="16">
        <v>-30598.350000000002</v>
      </c>
      <c r="L297" s="16">
        <v>-46594.380000000005</v>
      </c>
      <c r="M297" s="16">
        <v>-59916.62</v>
      </c>
      <c r="N297" s="16">
        <v>-73468.63</v>
      </c>
      <c r="O297" s="16">
        <v>-8758.7100000000009</v>
      </c>
    </row>
    <row r="298" spans="1:15" ht="15" x14ac:dyDescent="0.25">
      <c r="A298" s="19" t="s">
        <v>68</v>
      </c>
      <c r="B298" s="19" t="s">
        <v>107</v>
      </c>
      <c r="C298" s="19" t="s">
        <v>108</v>
      </c>
      <c r="D298" s="19" t="s">
        <v>72</v>
      </c>
      <c r="E298" s="19" t="s">
        <v>31</v>
      </c>
      <c r="F298" s="16">
        <f t="shared" si="10"/>
        <v>-183179.36</v>
      </c>
      <c r="G298" s="15"/>
      <c r="H298" s="15"/>
      <c r="I298" s="15"/>
      <c r="J298" s="16">
        <v>-33639.33</v>
      </c>
      <c r="K298" s="16">
        <v>-35954.93</v>
      </c>
      <c r="L298" s="16">
        <v>-25330.420000000002</v>
      </c>
      <c r="M298" s="16">
        <v>-28573.729999999996</v>
      </c>
      <c r="N298" s="16">
        <v>-29522.579999999998</v>
      </c>
      <c r="O298" s="16">
        <v>-30158.37</v>
      </c>
    </row>
    <row r="299" spans="1:15" ht="15" x14ac:dyDescent="0.25">
      <c r="A299" s="19" t="s">
        <v>68</v>
      </c>
      <c r="B299" s="19" t="s">
        <v>107</v>
      </c>
      <c r="C299" s="19" t="s">
        <v>108</v>
      </c>
      <c r="D299" s="19" t="s">
        <v>73</v>
      </c>
      <c r="E299" s="19" t="s">
        <v>31</v>
      </c>
      <c r="F299" s="16">
        <f t="shared" si="10"/>
        <v>-38790.350000000006</v>
      </c>
      <c r="G299" s="15"/>
      <c r="H299" s="15"/>
      <c r="I299" s="15"/>
      <c r="J299" s="16">
        <v>-960.8599999999999</v>
      </c>
      <c r="K299" s="16">
        <v>-8192.09</v>
      </c>
      <c r="L299" s="16">
        <v>-6453.0800000000027</v>
      </c>
      <c r="M299" s="16">
        <v>-6492.6000000000013</v>
      </c>
      <c r="N299" s="16">
        <v>-1705.8599999999997</v>
      </c>
      <c r="O299" s="16">
        <v>-14985.86</v>
      </c>
    </row>
    <row r="300" spans="1:15" ht="15" x14ac:dyDescent="0.25">
      <c r="A300" s="19" t="s">
        <v>68</v>
      </c>
      <c r="B300" s="19" t="s">
        <v>109</v>
      </c>
      <c r="C300" s="19" t="s">
        <v>110</v>
      </c>
      <c r="D300" s="19" t="s">
        <v>21</v>
      </c>
      <c r="E300" s="19" t="s">
        <v>22</v>
      </c>
      <c r="F300" s="16">
        <f t="shared" si="10"/>
        <v>-963042.50000000012</v>
      </c>
      <c r="G300" s="16">
        <v>-100586.16</v>
      </c>
      <c r="H300" s="16">
        <v>-191034.96</v>
      </c>
      <c r="I300" s="16">
        <v>-145395.15</v>
      </c>
      <c r="J300" s="16">
        <v>-79957.739999999991</v>
      </c>
      <c r="K300" s="16">
        <v>-58122.159999999996</v>
      </c>
      <c r="L300" s="16">
        <v>-56139.44</v>
      </c>
      <c r="M300" s="16">
        <v>-85885.759999999995</v>
      </c>
      <c r="N300" s="16">
        <v>-139647.84</v>
      </c>
      <c r="O300" s="16">
        <v>-106273.29000000001</v>
      </c>
    </row>
    <row r="301" spans="1:15" ht="15" x14ac:dyDescent="0.25">
      <c r="A301" s="19" t="s">
        <v>68</v>
      </c>
      <c r="B301" s="19" t="s">
        <v>109</v>
      </c>
      <c r="C301" s="19" t="s">
        <v>110</v>
      </c>
      <c r="D301" s="19" t="s">
        <v>52</v>
      </c>
      <c r="E301" s="19" t="s">
        <v>31</v>
      </c>
      <c r="F301" s="16">
        <f t="shared" si="10"/>
        <v>-11648.51</v>
      </c>
      <c r="G301" s="16">
        <v>-10572.630000000001</v>
      </c>
      <c r="H301" s="15"/>
      <c r="I301" s="15"/>
      <c r="J301" s="16">
        <v>-792.33</v>
      </c>
      <c r="K301" s="16">
        <v>-283.55</v>
      </c>
      <c r="L301" s="15"/>
      <c r="M301" s="15"/>
      <c r="N301" s="15"/>
      <c r="O301" s="15"/>
    </row>
    <row r="302" spans="1:15" ht="15" x14ac:dyDescent="0.25">
      <c r="A302" s="19" t="s">
        <v>68</v>
      </c>
      <c r="B302" s="19" t="s">
        <v>109</v>
      </c>
      <c r="C302" s="19" t="s">
        <v>110</v>
      </c>
      <c r="D302" s="19" t="s">
        <v>75</v>
      </c>
      <c r="E302" s="19" t="s">
        <v>31</v>
      </c>
      <c r="F302" s="16">
        <f t="shared" si="10"/>
        <v>-55391.199999999997</v>
      </c>
      <c r="G302" s="16">
        <v>-43230.74</v>
      </c>
      <c r="H302" s="16">
        <v>-10654.28</v>
      </c>
      <c r="I302" s="16">
        <v>-1150.8500000000001</v>
      </c>
      <c r="J302" s="15"/>
      <c r="K302" s="16">
        <v>-355.33</v>
      </c>
      <c r="L302" s="15"/>
      <c r="M302" s="15"/>
      <c r="N302" s="15"/>
      <c r="O302" s="15"/>
    </row>
    <row r="303" spans="1:15" ht="15" x14ac:dyDescent="0.25">
      <c r="A303" s="19" t="s">
        <v>68</v>
      </c>
      <c r="B303" s="19" t="s">
        <v>109</v>
      </c>
      <c r="C303" s="19" t="s">
        <v>110</v>
      </c>
      <c r="D303" s="19" t="s">
        <v>76</v>
      </c>
      <c r="E303" s="19" t="s">
        <v>31</v>
      </c>
      <c r="F303" s="16">
        <f t="shared" si="10"/>
        <v>-16315.54</v>
      </c>
      <c r="G303" s="15"/>
      <c r="H303" s="15"/>
      <c r="I303" s="15"/>
      <c r="J303" s="15"/>
      <c r="K303" s="15"/>
      <c r="L303" s="16">
        <v>-7068.99</v>
      </c>
      <c r="M303" s="16">
        <v>-1367.18</v>
      </c>
      <c r="N303" s="16">
        <v>-2044.22</v>
      </c>
      <c r="O303" s="16">
        <v>-5835.1500000000005</v>
      </c>
    </row>
    <row r="304" spans="1:15" ht="15" x14ac:dyDescent="0.25">
      <c r="A304" s="19" t="s">
        <v>68</v>
      </c>
      <c r="B304" s="19" t="s">
        <v>109</v>
      </c>
      <c r="C304" s="19" t="s">
        <v>110</v>
      </c>
      <c r="D304" s="19" t="s">
        <v>78</v>
      </c>
      <c r="E304" s="19" t="s">
        <v>31</v>
      </c>
      <c r="F304" s="16">
        <f t="shared" si="10"/>
        <v>-233.68</v>
      </c>
      <c r="G304" s="16">
        <v>-61.81</v>
      </c>
      <c r="H304" s="16">
        <v>-68.92</v>
      </c>
      <c r="I304" s="16">
        <v>-61.25</v>
      </c>
      <c r="J304" s="16">
        <v>-16.190000000000001</v>
      </c>
      <c r="K304" s="16">
        <v>-0.81</v>
      </c>
      <c r="L304" s="15"/>
      <c r="M304" s="16">
        <v>-6.92</v>
      </c>
      <c r="N304" s="16">
        <v>-8.120000000000001</v>
      </c>
      <c r="O304" s="16">
        <v>-9.66</v>
      </c>
    </row>
    <row r="305" spans="1:15" ht="15" x14ac:dyDescent="0.25">
      <c r="A305" s="19" t="s">
        <v>68</v>
      </c>
      <c r="B305" s="19" t="s">
        <v>109</v>
      </c>
      <c r="C305" s="19" t="s">
        <v>110</v>
      </c>
      <c r="D305" s="19" t="s">
        <v>79</v>
      </c>
      <c r="E305" s="19" t="s">
        <v>31</v>
      </c>
      <c r="F305" s="16">
        <f t="shared" si="10"/>
        <v>-2823.73</v>
      </c>
      <c r="G305" s="15"/>
      <c r="H305" s="15"/>
      <c r="I305" s="15"/>
      <c r="J305" s="15"/>
      <c r="K305" s="15"/>
      <c r="L305" s="15"/>
      <c r="M305" s="15"/>
      <c r="N305" s="15"/>
      <c r="O305" s="16">
        <v>-2823.73</v>
      </c>
    </row>
    <row r="306" spans="1:15" ht="15" x14ac:dyDescent="0.25">
      <c r="A306" s="19" t="s">
        <v>68</v>
      </c>
      <c r="B306" s="19" t="s">
        <v>113</v>
      </c>
      <c r="C306" s="19" t="s">
        <v>114</v>
      </c>
      <c r="D306" s="19" t="s">
        <v>21</v>
      </c>
      <c r="E306" s="19" t="s">
        <v>22</v>
      </c>
      <c r="F306" s="16">
        <f t="shared" si="10"/>
        <v>6702.71</v>
      </c>
      <c r="G306" s="16">
        <v>311.90999999999985</v>
      </c>
      <c r="H306" s="16">
        <v>4315.7100000000009</v>
      </c>
      <c r="I306" s="16">
        <v>-631.78000000000065</v>
      </c>
      <c r="J306" s="16">
        <v>4710.2300000000005</v>
      </c>
      <c r="K306" s="16">
        <v>-4003.58</v>
      </c>
      <c r="L306" s="16">
        <v>2778.16</v>
      </c>
      <c r="M306" s="16">
        <v>-2328.08</v>
      </c>
      <c r="N306" s="16">
        <v>-1317.1999999999998</v>
      </c>
      <c r="O306" s="16">
        <v>2867.34</v>
      </c>
    </row>
    <row r="307" spans="1:15" ht="15" x14ac:dyDescent="0.25">
      <c r="A307" s="19" t="s">
        <v>68</v>
      </c>
      <c r="B307" s="19" t="s">
        <v>115</v>
      </c>
      <c r="C307" s="19" t="s">
        <v>116</v>
      </c>
      <c r="D307" s="19" t="s">
        <v>21</v>
      </c>
      <c r="E307" s="19" t="s">
        <v>22</v>
      </c>
      <c r="F307" s="16">
        <f t="shared" si="10"/>
        <v>80091.789999999994</v>
      </c>
      <c r="G307" s="16">
        <v>-33690.71</v>
      </c>
      <c r="H307" s="16">
        <v>23958.86</v>
      </c>
      <c r="I307" s="16">
        <v>74753.25</v>
      </c>
      <c r="J307" s="16">
        <v>31325.97</v>
      </c>
      <c r="K307" s="16">
        <v>795.23</v>
      </c>
      <c r="L307" s="16">
        <v>59.11</v>
      </c>
      <c r="M307" s="16">
        <v>-7008.6500000000005</v>
      </c>
      <c r="N307" s="16">
        <v>-3299.36</v>
      </c>
      <c r="O307" s="16">
        <v>-6801.91</v>
      </c>
    </row>
    <row r="308" spans="1:15" ht="15" x14ac:dyDescent="0.25">
      <c r="A308" s="19" t="s">
        <v>68</v>
      </c>
      <c r="B308" s="19" t="s">
        <v>117</v>
      </c>
      <c r="C308" s="19" t="s">
        <v>118</v>
      </c>
      <c r="D308" s="19" t="s">
        <v>21</v>
      </c>
      <c r="E308" s="19" t="s">
        <v>22</v>
      </c>
      <c r="F308" s="16">
        <f t="shared" si="10"/>
        <v>5907</v>
      </c>
      <c r="G308" s="16">
        <v>1183</v>
      </c>
      <c r="H308" s="16">
        <v>248</v>
      </c>
      <c r="I308" s="16">
        <v>2843</v>
      </c>
      <c r="J308" s="16">
        <v>108</v>
      </c>
      <c r="K308" s="16">
        <v>748</v>
      </c>
      <c r="L308" s="16">
        <v>109</v>
      </c>
      <c r="M308" s="16">
        <v>453</v>
      </c>
      <c r="N308" s="16">
        <v>546</v>
      </c>
      <c r="O308" s="16">
        <v>-331</v>
      </c>
    </row>
    <row r="309" spans="1:15" ht="15" x14ac:dyDescent="0.25">
      <c r="A309" s="19" t="s">
        <v>68</v>
      </c>
      <c r="B309" s="19" t="s">
        <v>119</v>
      </c>
      <c r="C309" s="19" t="s">
        <v>120</v>
      </c>
      <c r="D309" s="19" t="s">
        <v>21</v>
      </c>
      <c r="E309" s="19" t="s">
        <v>22</v>
      </c>
      <c r="F309" s="16">
        <f t="shared" si="10"/>
        <v>-11051095.65</v>
      </c>
      <c r="G309" s="16">
        <v>-2033036.4100000001</v>
      </c>
      <c r="H309" s="16">
        <v>-2024798.02</v>
      </c>
      <c r="I309" s="16">
        <v>-1354721.34</v>
      </c>
      <c r="J309" s="16">
        <v>-1241236.24</v>
      </c>
      <c r="K309" s="16">
        <v>-552037.68999999994</v>
      </c>
      <c r="L309" s="16">
        <v>-1127907.6000000001</v>
      </c>
      <c r="M309" s="16">
        <v>-1092686.26</v>
      </c>
      <c r="N309" s="16">
        <v>-1114846.67</v>
      </c>
      <c r="O309" s="16">
        <v>-509825.42000000016</v>
      </c>
    </row>
    <row r="310" spans="1:15" ht="15" x14ac:dyDescent="0.25">
      <c r="A310" s="19" t="s">
        <v>68</v>
      </c>
      <c r="B310" s="19" t="s">
        <v>121</v>
      </c>
      <c r="C310" s="19" t="s">
        <v>122</v>
      </c>
      <c r="D310" s="19" t="s">
        <v>37</v>
      </c>
      <c r="E310" s="19" t="s">
        <v>31</v>
      </c>
      <c r="F310" s="16">
        <f t="shared" ref="F310:F341" si="11">+SUM(G310:O310)</f>
        <v>-28656.44</v>
      </c>
      <c r="G310" s="16">
        <v>-8810.5400000000009</v>
      </c>
      <c r="H310" s="16">
        <v>-9275.09</v>
      </c>
      <c r="I310" s="16">
        <v>-7615.23</v>
      </c>
      <c r="J310" s="16">
        <v>-2936.67</v>
      </c>
      <c r="K310" s="16">
        <v>-18.91</v>
      </c>
      <c r="L310" s="15"/>
      <c r="M310" s="15"/>
      <c r="N310" s="15"/>
      <c r="O310" s="15"/>
    </row>
    <row r="311" spans="1:15" ht="15" x14ac:dyDescent="0.25">
      <c r="A311" s="19" t="s">
        <v>68</v>
      </c>
      <c r="B311" s="19" t="s">
        <v>121</v>
      </c>
      <c r="C311" s="19" t="s">
        <v>122</v>
      </c>
      <c r="D311" s="19" t="s">
        <v>72</v>
      </c>
      <c r="E311" s="19" t="s">
        <v>31</v>
      </c>
      <c r="F311" s="16">
        <f t="shared" si="11"/>
        <v>-4209.2199999999993</v>
      </c>
      <c r="G311" s="15"/>
      <c r="H311" s="15"/>
      <c r="I311" s="15"/>
      <c r="J311" s="16">
        <v>-459.64</v>
      </c>
      <c r="K311" s="16">
        <v>-1748.17</v>
      </c>
      <c r="L311" s="16">
        <v>-703.69</v>
      </c>
      <c r="M311" s="16">
        <v>-431.6</v>
      </c>
      <c r="N311" s="16">
        <v>-386.22</v>
      </c>
      <c r="O311" s="16">
        <v>-479.90000000000003</v>
      </c>
    </row>
    <row r="312" spans="1:15" ht="15" x14ac:dyDescent="0.25">
      <c r="A312" s="19" t="s">
        <v>68</v>
      </c>
      <c r="B312" s="19" t="s">
        <v>121</v>
      </c>
      <c r="C312" s="19" t="s">
        <v>122</v>
      </c>
      <c r="D312" s="19" t="s">
        <v>73</v>
      </c>
      <c r="E312" s="19" t="s">
        <v>31</v>
      </c>
      <c r="F312" s="16">
        <f t="shared" si="11"/>
        <v>-992.88000000000011</v>
      </c>
      <c r="G312" s="15"/>
      <c r="H312" s="15"/>
      <c r="I312" s="15"/>
      <c r="J312" s="16">
        <v>-35.880000000000003</v>
      </c>
      <c r="K312" s="16">
        <v>-310.79000000000002</v>
      </c>
      <c r="L312" s="16">
        <v>-241.50000000000003</v>
      </c>
      <c r="M312" s="16">
        <v>-134.97000000000003</v>
      </c>
      <c r="N312" s="16">
        <v>-133.55000000000001</v>
      </c>
      <c r="O312" s="16">
        <v>-136.19</v>
      </c>
    </row>
    <row r="313" spans="1:15" ht="15" x14ac:dyDescent="0.25">
      <c r="A313" s="19" t="s">
        <v>68</v>
      </c>
      <c r="B313" s="19" t="s">
        <v>123</v>
      </c>
      <c r="C313" s="19" t="s">
        <v>124</v>
      </c>
      <c r="D313" s="19" t="s">
        <v>21</v>
      </c>
      <c r="E313" s="19" t="s">
        <v>22</v>
      </c>
      <c r="F313" s="16">
        <f t="shared" si="11"/>
        <v>86.75</v>
      </c>
      <c r="G313" s="16">
        <v>86.75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-2398.91</v>
      </c>
      <c r="O313" s="16">
        <v>2398.91</v>
      </c>
    </row>
    <row r="314" spans="1:15" ht="15" x14ac:dyDescent="0.25">
      <c r="A314" s="19" t="s">
        <v>68</v>
      </c>
      <c r="B314" s="19" t="s">
        <v>123</v>
      </c>
      <c r="C314" s="19" t="s">
        <v>124</v>
      </c>
      <c r="D314" s="19" t="s">
        <v>52</v>
      </c>
      <c r="E314" s="19" t="s">
        <v>31</v>
      </c>
      <c r="F314" s="16">
        <f t="shared" si="11"/>
        <v>-1126.03</v>
      </c>
      <c r="G314" s="16">
        <v>-680.12</v>
      </c>
      <c r="H314" s="16">
        <v>-136.5</v>
      </c>
      <c r="I314" s="16">
        <v>-136.5</v>
      </c>
      <c r="J314" s="16">
        <v>-136.5</v>
      </c>
      <c r="K314" s="16">
        <v>-36.410000000000004</v>
      </c>
      <c r="L314" s="15"/>
      <c r="M314" s="15"/>
      <c r="N314" s="15"/>
      <c r="O314" s="15"/>
    </row>
    <row r="315" spans="1:15" ht="15" x14ac:dyDescent="0.25">
      <c r="A315" s="19" t="s">
        <v>68</v>
      </c>
      <c r="B315" s="19" t="s">
        <v>123</v>
      </c>
      <c r="C315" s="19" t="s">
        <v>124</v>
      </c>
      <c r="D315" s="19" t="s">
        <v>79</v>
      </c>
      <c r="E315" s="19" t="s">
        <v>31</v>
      </c>
      <c r="F315" s="16">
        <f t="shared" si="11"/>
        <v>-2224.1</v>
      </c>
      <c r="G315" s="15"/>
      <c r="H315" s="15"/>
      <c r="I315" s="15"/>
      <c r="J315" s="15"/>
      <c r="K315" s="16">
        <v>-57.59</v>
      </c>
      <c r="L315" s="16">
        <v>-78.53</v>
      </c>
      <c r="M315" s="16">
        <v>-78.53</v>
      </c>
      <c r="N315" s="16">
        <v>-78.53</v>
      </c>
      <c r="O315" s="16">
        <v>-1930.92</v>
      </c>
    </row>
    <row r="316" spans="1:15" ht="15" x14ac:dyDescent="0.25">
      <c r="A316" s="19" t="s">
        <v>68</v>
      </c>
      <c r="B316" s="19" t="s">
        <v>125</v>
      </c>
      <c r="C316" s="19" t="s">
        <v>126</v>
      </c>
      <c r="D316" s="19" t="s">
        <v>21</v>
      </c>
      <c r="E316" s="19" t="s">
        <v>22</v>
      </c>
      <c r="F316" s="16">
        <f t="shared" si="11"/>
        <v>-28937.300000000003</v>
      </c>
      <c r="G316" s="16">
        <v>-4386.0900000000038</v>
      </c>
      <c r="H316" s="16">
        <v>387.51000000000022</v>
      </c>
      <c r="I316" s="15"/>
      <c r="J316" s="16">
        <v>-1015.13</v>
      </c>
      <c r="K316" s="16">
        <v>-4072.51</v>
      </c>
      <c r="L316" s="16">
        <v>-6132.24</v>
      </c>
      <c r="M316" s="16">
        <v>-9053.2999999999993</v>
      </c>
      <c r="N316" s="16">
        <v>-1243.6000000000004</v>
      </c>
      <c r="O316" s="16">
        <v>-3421.9400000000005</v>
      </c>
    </row>
    <row r="317" spans="1:15" ht="15" x14ac:dyDescent="0.25">
      <c r="A317" s="19" t="s">
        <v>68</v>
      </c>
      <c r="B317" s="19" t="s">
        <v>127</v>
      </c>
      <c r="C317" s="19" t="s">
        <v>128</v>
      </c>
      <c r="D317" s="19" t="s">
        <v>21</v>
      </c>
      <c r="E317" s="19" t="s">
        <v>31</v>
      </c>
      <c r="F317" s="16">
        <f t="shared" si="11"/>
        <v>-92423.66</v>
      </c>
      <c r="G317" s="16">
        <v>-11186.209999999997</v>
      </c>
      <c r="H317" s="16">
        <v>-917.51999999999987</v>
      </c>
      <c r="I317" s="16">
        <v>-20664.87999999999</v>
      </c>
      <c r="J317" s="16">
        <v>-19061.419999999998</v>
      </c>
      <c r="K317" s="16">
        <v>-11494.639999999996</v>
      </c>
      <c r="L317" s="16">
        <v>-9294.5300000000043</v>
      </c>
      <c r="M317" s="16">
        <v>-6760.6800000000076</v>
      </c>
      <c r="N317" s="16">
        <v>-7228.1000000000022</v>
      </c>
      <c r="O317" s="16">
        <v>-5815.68</v>
      </c>
    </row>
    <row r="318" spans="1:15" ht="15" x14ac:dyDescent="0.25">
      <c r="A318" s="19" t="s">
        <v>68</v>
      </c>
      <c r="B318" s="19" t="s">
        <v>131</v>
      </c>
      <c r="C318" s="19" t="s">
        <v>132</v>
      </c>
      <c r="D318" s="19" t="s">
        <v>21</v>
      </c>
      <c r="E318" s="19" t="s">
        <v>31</v>
      </c>
      <c r="F318" s="16">
        <f t="shared" si="11"/>
        <v>-7015</v>
      </c>
      <c r="G318" s="16">
        <v>-606</v>
      </c>
      <c r="H318" s="16">
        <v>-432</v>
      </c>
      <c r="I318" s="16">
        <v>-635</v>
      </c>
      <c r="J318" s="16">
        <v>-665</v>
      </c>
      <c r="K318" s="16">
        <v>-880</v>
      </c>
      <c r="L318" s="16">
        <v>-983</v>
      </c>
      <c r="M318" s="16">
        <v>-974</v>
      </c>
      <c r="N318" s="16">
        <v>-893</v>
      </c>
      <c r="O318" s="16">
        <v>-947</v>
      </c>
    </row>
    <row r="319" spans="1:15" ht="15" x14ac:dyDescent="0.25">
      <c r="A319" s="19" t="s">
        <v>68</v>
      </c>
      <c r="B319" s="19" t="s">
        <v>133</v>
      </c>
      <c r="C319" s="19" t="s">
        <v>134</v>
      </c>
      <c r="D319" s="19" t="s">
        <v>21</v>
      </c>
      <c r="E319" s="19" t="s">
        <v>31</v>
      </c>
      <c r="F319" s="16">
        <f t="shared" si="11"/>
        <v>-345</v>
      </c>
      <c r="G319" s="15"/>
      <c r="H319" s="15"/>
      <c r="I319" s="15"/>
      <c r="J319" s="16">
        <v>-115</v>
      </c>
      <c r="K319" s="15"/>
      <c r="L319" s="15"/>
      <c r="M319" s="15"/>
      <c r="N319" s="16">
        <v>-115</v>
      </c>
      <c r="O319" s="16">
        <v>-115</v>
      </c>
    </row>
    <row r="320" spans="1:15" ht="15" x14ac:dyDescent="0.25">
      <c r="A320" s="19" t="s">
        <v>68</v>
      </c>
      <c r="B320" s="19" t="s">
        <v>135</v>
      </c>
      <c r="C320" s="19" t="s">
        <v>136</v>
      </c>
      <c r="D320" s="19" t="s">
        <v>21</v>
      </c>
      <c r="E320" s="19" t="s">
        <v>31</v>
      </c>
      <c r="F320" s="16">
        <f t="shared" si="11"/>
        <v>-1120.5</v>
      </c>
      <c r="G320" s="15"/>
      <c r="H320" s="16">
        <v>-34</v>
      </c>
      <c r="I320" s="16">
        <v>-34</v>
      </c>
      <c r="J320" s="16">
        <v>-32.5</v>
      </c>
      <c r="K320" s="16">
        <v>0</v>
      </c>
      <c r="L320" s="16">
        <v>-187</v>
      </c>
      <c r="M320" s="16">
        <v>-255</v>
      </c>
      <c r="N320" s="16">
        <v>-136</v>
      </c>
      <c r="O320" s="16">
        <v>-442</v>
      </c>
    </row>
    <row r="321" spans="1:15" ht="15" x14ac:dyDescent="0.25">
      <c r="A321" s="19" t="s">
        <v>68</v>
      </c>
      <c r="B321" s="19" t="s">
        <v>173</v>
      </c>
      <c r="C321" s="19" t="s">
        <v>174</v>
      </c>
      <c r="D321" s="19" t="s">
        <v>52</v>
      </c>
      <c r="E321" s="19" t="s">
        <v>31</v>
      </c>
      <c r="F321" s="16">
        <f t="shared" si="11"/>
        <v>-1480.02</v>
      </c>
      <c r="G321" s="16">
        <v>-348</v>
      </c>
      <c r="H321" s="16">
        <v>-348</v>
      </c>
      <c r="I321" s="16">
        <v>-348</v>
      </c>
      <c r="J321" s="16">
        <v>-344</v>
      </c>
      <c r="K321" s="16">
        <v>-92.02000000000001</v>
      </c>
      <c r="L321" s="15"/>
      <c r="M321" s="15"/>
      <c r="N321" s="15"/>
      <c r="O321" s="15"/>
    </row>
    <row r="322" spans="1:15" ht="15" x14ac:dyDescent="0.25">
      <c r="A322" s="19" t="s">
        <v>68</v>
      </c>
      <c r="B322" s="19" t="s">
        <v>173</v>
      </c>
      <c r="C322" s="19" t="s">
        <v>174</v>
      </c>
      <c r="D322" s="19" t="s">
        <v>75</v>
      </c>
      <c r="E322" s="19" t="s">
        <v>31</v>
      </c>
      <c r="F322" s="16">
        <f t="shared" si="11"/>
        <v>-2577.0700000000002</v>
      </c>
      <c r="G322" s="16">
        <v>-604</v>
      </c>
      <c r="H322" s="16">
        <v>-604</v>
      </c>
      <c r="I322" s="16">
        <v>-604</v>
      </c>
      <c r="J322" s="16">
        <v>-604</v>
      </c>
      <c r="K322" s="16">
        <v>-161.07</v>
      </c>
      <c r="L322" s="15"/>
      <c r="M322" s="15"/>
      <c r="N322" s="15"/>
      <c r="O322" s="15"/>
    </row>
    <row r="323" spans="1:15" ht="15" x14ac:dyDescent="0.25">
      <c r="A323" s="19" t="s">
        <v>68</v>
      </c>
      <c r="B323" s="19" t="s">
        <v>173</v>
      </c>
      <c r="C323" s="19" t="s">
        <v>174</v>
      </c>
      <c r="D323" s="19" t="s">
        <v>76</v>
      </c>
      <c r="E323" s="19" t="s">
        <v>31</v>
      </c>
      <c r="F323" s="16">
        <f t="shared" si="11"/>
        <v>-2877.86</v>
      </c>
      <c r="G323" s="15"/>
      <c r="H323" s="15"/>
      <c r="I323" s="15"/>
      <c r="J323" s="15"/>
      <c r="K323" s="16">
        <v>-445.86</v>
      </c>
      <c r="L323" s="16">
        <v>-608</v>
      </c>
      <c r="M323" s="16">
        <v>-608</v>
      </c>
      <c r="N323" s="16">
        <v>-608</v>
      </c>
      <c r="O323" s="16">
        <v>-608</v>
      </c>
    </row>
    <row r="324" spans="1:15" ht="15" x14ac:dyDescent="0.25">
      <c r="A324" s="19" t="s">
        <v>68</v>
      </c>
      <c r="B324" s="19" t="s">
        <v>173</v>
      </c>
      <c r="C324" s="19" t="s">
        <v>174</v>
      </c>
      <c r="D324" s="19" t="s">
        <v>77</v>
      </c>
      <c r="E324" s="19" t="s">
        <v>31</v>
      </c>
      <c r="F324" s="16">
        <f t="shared" si="11"/>
        <v>-1362.96</v>
      </c>
      <c r="G324" s="15"/>
      <c r="H324" s="15"/>
      <c r="I324" s="15"/>
      <c r="J324" s="15"/>
      <c r="K324" s="16">
        <v>-210.96000000000009</v>
      </c>
      <c r="L324" s="16">
        <v>-288</v>
      </c>
      <c r="M324" s="16">
        <v>-288</v>
      </c>
      <c r="N324" s="16">
        <v>-288</v>
      </c>
      <c r="O324" s="16">
        <v>-288</v>
      </c>
    </row>
    <row r="325" spans="1:15" ht="15" x14ac:dyDescent="0.25">
      <c r="A325" s="19" t="s">
        <v>68</v>
      </c>
      <c r="B325" s="19" t="s">
        <v>173</v>
      </c>
      <c r="C325" s="19" t="s">
        <v>174</v>
      </c>
      <c r="D325" s="19" t="s">
        <v>78</v>
      </c>
      <c r="E325" s="19" t="s">
        <v>31</v>
      </c>
      <c r="F325" s="16">
        <f t="shared" si="11"/>
        <v>-2700</v>
      </c>
      <c r="G325" s="16">
        <v>-300</v>
      </c>
      <c r="H325" s="16">
        <v>-300</v>
      </c>
      <c r="I325" s="16">
        <v>-300</v>
      </c>
      <c r="J325" s="16">
        <v>-300</v>
      </c>
      <c r="K325" s="16">
        <v>-300</v>
      </c>
      <c r="L325" s="16">
        <v>-300</v>
      </c>
      <c r="M325" s="16">
        <v>-300</v>
      </c>
      <c r="N325" s="16">
        <v>-300</v>
      </c>
      <c r="O325" s="16">
        <v>-300</v>
      </c>
    </row>
    <row r="326" spans="1:15" ht="15" x14ac:dyDescent="0.25">
      <c r="A326" s="19" t="s">
        <v>68</v>
      </c>
      <c r="B326" s="19" t="s">
        <v>173</v>
      </c>
      <c r="C326" s="19" t="s">
        <v>174</v>
      </c>
      <c r="D326" s="19" t="s">
        <v>79</v>
      </c>
      <c r="E326" s="19" t="s">
        <v>31</v>
      </c>
      <c r="F326" s="16">
        <f t="shared" si="11"/>
        <v>-262.09000000000003</v>
      </c>
      <c r="G326" s="15"/>
      <c r="H326" s="15"/>
      <c r="I326" s="15"/>
      <c r="J326" s="15"/>
      <c r="K326" s="16">
        <v>-38.090000000000003</v>
      </c>
      <c r="L326" s="16">
        <v>-52</v>
      </c>
      <c r="M326" s="16">
        <v>-52</v>
      </c>
      <c r="N326" s="16">
        <v>-60</v>
      </c>
      <c r="O326" s="16">
        <v>-60</v>
      </c>
    </row>
    <row r="327" spans="1:15" ht="15" x14ac:dyDescent="0.25">
      <c r="A327" s="19" t="s">
        <v>68</v>
      </c>
      <c r="B327" s="19" t="s">
        <v>175</v>
      </c>
      <c r="C327" s="19" t="s">
        <v>176</v>
      </c>
      <c r="D327" s="19" t="s">
        <v>52</v>
      </c>
      <c r="E327" s="19" t="s">
        <v>31</v>
      </c>
      <c r="F327" s="16">
        <f t="shared" si="11"/>
        <v>-184.68</v>
      </c>
      <c r="G327" s="16">
        <v>-43.5</v>
      </c>
      <c r="H327" s="16">
        <v>-43.5</v>
      </c>
      <c r="I327" s="16">
        <v>-43.5</v>
      </c>
      <c r="J327" s="16">
        <v>-43</v>
      </c>
      <c r="K327" s="16">
        <v>-11.18</v>
      </c>
      <c r="L327" s="15"/>
      <c r="M327" s="15"/>
      <c r="N327" s="15"/>
      <c r="O327" s="15"/>
    </row>
    <row r="328" spans="1:15" ht="15" x14ac:dyDescent="0.25">
      <c r="A328" s="19" t="s">
        <v>68</v>
      </c>
      <c r="B328" s="19" t="s">
        <v>175</v>
      </c>
      <c r="C328" s="19" t="s">
        <v>176</v>
      </c>
      <c r="D328" s="19" t="s">
        <v>75</v>
      </c>
      <c r="E328" s="19" t="s">
        <v>31</v>
      </c>
      <c r="F328" s="16">
        <f t="shared" si="11"/>
        <v>-322.13</v>
      </c>
      <c r="G328" s="16">
        <v>-75.5</v>
      </c>
      <c r="H328" s="16">
        <v>-75.5</v>
      </c>
      <c r="I328" s="16">
        <v>-75.5</v>
      </c>
      <c r="J328" s="16">
        <v>-75.5</v>
      </c>
      <c r="K328" s="16">
        <v>-20.13</v>
      </c>
      <c r="L328" s="15"/>
      <c r="M328" s="15"/>
      <c r="N328" s="15"/>
      <c r="O328" s="15"/>
    </row>
    <row r="329" spans="1:15" ht="15" x14ac:dyDescent="0.25">
      <c r="A329" s="19" t="s">
        <v>68</v>
      </c>
      <c r="B329" s="19" t="s">
        <v>175</v>
      </c>
      <c r="C329" s="19" t="s">
        <v>176</v>
      </c>
      <c r="D329" s="19" t="s">
        <v>76</v>
      </c>
      <c r="E329" s="19" t="s">
        <v>31</v>
      </c>
      <c r="F329" s="16">
        <f t="shared" si="11"/>
        <v>-359.74</v>
      </c>
      <c r="G329" s="15"/>
      <c r="H329" s="15"/>
      <c r="I329" s="15"/>
      <c r="J329" s="15"/>
      <c r="K329" s="16">
        <v>-55.74</v>
      </c>
      <c r="L329" s="16">
        <v>-76</v>
      </c>
      <c r="M329" s="16">
        <v>-76</v>
      </c>
      <c r="N329" s="16">
        <v>-76</v>
      </c>
      <c r="O329" s="16">
        <v>-76</v>
      </c>
    </row>
    <row r="330" spans="1:15" ht="15" x14ac:dyDescent="0.25">
      <c r="A330" s="19" t="s">
        <v>68</v>
      </c>
      <c r="B330" s="19" t="s">
        <v>175</v>
      </c>
      <c r="C330" s="19" t="s">
        <v>176</v>
      </c>
      <c r="D330" s="19" t="s">
        <v>77</v>
      </c>
      <c r="E330" s="19" t="s">
        <v>31</v>
      </c>
      <c r="F330" s="16">
        <f t="shared" si="11"/>
        <v>-170.64</v>
      </c>
      <c r="G330" s="15"/>
      <c r="H330" s="15"/>
      <c r="I330" s="15"/>
      <c r="J330" s="15"/>
      <c r="K330" s="16">
        <v>-26.640000000000004</v>
      </c>
      <c r="L330" s="16">
        <v>-36</v>
      </c>
      <c r="M330" s="16">
        <v>-36</v>
      </c>
      <c r="N330" s="16">
        <v>-36</v>
      </c>
      <c r="O330" s="16">
        <v>-36</v>
      </c>
    </row>
    <row r="331" spans="1:15" ht="15" x14ac:dyDescent="0.25">
      <c r="A331" s="19" t="s">
        <v>68</v>
      </c>
      <c r="B331" s="19" t="s">
        <v>175</v>
      </c>
      <c r="C331" s="19" t="s">
        <v>176</v>
      </c>
      <c r="D331" s="19" t="s">
        <v>78</v>
      </c>
      <c r="E331" s="19" t="s">
        <v>31</v>
      </c>
      <c r="F331" s="16">
        <f t="shared" si="11"/>
        <v>-337.5</v>
      </c>
      <c r="G331" s="16">
        <v>-37.5</v>
      </c>
      <c r="H331" s="16">
        <v>-37.5</v>
      </c>
      <c r="I331" s="16">
        <v>-37.5</v>
      </c>
      <c r="J331" s="16">
        <v>-37.5</v>
      </c>
      <c r="K331" s="16">
        <v>-37.5</v>
      </c>
      <c r="L331" s="16">
        <v>-37.5</v>
      </c>
      <c r="M331" s="16">
        <v>-37.5</v>
      </c>
      <c r="N331" s="16">
        <v>-37.5</v>
      </c>
      <c r="O331" s="16">
        <v>-37.5</v>
      </c>
    </row>
    <row r="332" spans="1:15" ht="15" x14ac:dyDescent="0.25">
      <c r="A332" s="19" t="s">
        <v>68</v>
      </c>
      <c r="B332" s="19" t="s">
        <v>175</v>
      </c>
      <c r="C332" s="19" t="s">
        <v>176</v>
      </c>
      <c r="D332" s="19" t="s">
        <v>79</v>
      </c>
      <c r="E332" s="19" t="s">
        <v>31</v>
      </c>
      <c r="F332" s="16">
        <f t="shared" si="11"/>
        <v>-32.81</v>
      </c>
      <c r="G332" s="15"/>
      <c r="H332" s="15"/>
      <c r="I332" s="15"/>
      <c r="J332" s="15"/>
      <c r="K332" s="16">
        <v>-4.8100000000000005</v>
      </c>
      <c r="L332" s="16">
        <v>-6.5</v>
      </c>
      <c r="M332" s="16">
        <v>-6.5</v>
      </c>
      <c r="N332" s="16">
        <v>-7.5</v>
      </c>
      <c r="O332" s="16">
        <v>-7.5</v>
      </c>
    </row>
    <row r="333" spans="1:15" ht="15" x14ac:dyDescent="0.25">
      <c r="A333" s="19" t="s">
        <v>68</v>
      </c>
      <c r="B333" s="19" t="s">
        <v>177</v>
      </c>
      <c r="C333" s="19" t="s">
        <v>178</v>
      </c>
      <c r="D333" s="19" t="s">
        <v>76</v>
      </c>
      <c r="E333" s="19" t="s">
        <v>31</v>
      </c>
      <c r="F333" s="16">
        <f t="shared" si="11"/>
        <v>-2492</v>
      </c>
      <c r="G333" s="15"/>
      <c r="H333" s="15"/>
      <c r="I333" s="15"/>
      <c r="J333" s="15"/>
      <c r="K333" s="16">
        <v>-386.08</v>
      </c>
      <c r="L333" s="16">
        <v>-526.48</v>
      </c>
      <c r="M333" s="16">
        <v>-526.48</v>
      </c>
      <c r="N333" s="16">
        <v>-526.48</v>
      </c>
      <c r="O333" s="16">
        <v>-526.48</v>
      </c>
    </row>
    <row r="334" spans="1:15" ht="15" x14ac:dyDescent="0.25">
      <c r="A334" s="19" t="s">
        <v>68</v>
      </c>
      <c r="B334" s="19" t="s">
        <v>177</v>
      </c>
      <c r="C334" s="19" t="s">
        <v>178</v>
      </c>
      <c r="D334" s="19" t="s">
        <v>77</v>
      </c>
      <c r="E334" s="19" t="s">
        <v>31</v>
      </c>
      <c r="F334" s="16">
        <f t="shared" si="11"/>
        <v>-25089.699999999997</v>
      </c>
      <c r="G334" s="15"/>
      <c r="H334" s="15"/>
      <c r="I334" s="15"/>
      <c r="J334" s="15"/>
      <c r="K334" s="16">
        <v>-3887.0599999999995</v>
      </c>
      <c r="L334" s="16">
        <v>-5300.66</v>
      </c>
      <c r="M334" s="16">
        <v>-5300.6599999999989</v>
      </c>
      <c r="N334" s="16">
        <v>-5300.6600000000008</v>
      </c>
      <c r="O334" s="16">
        <v>-5300.66</v>
      </c>
    </row>
    <row r="335" spans="1:15" ht="15" x14ac:dyDescent="0.25">
      <c r="A335" s="19" t="s">
        <v>68</v>
      </c>
      <c r="B335" s="19" t="s">
        <v>177</v>
      </c>
      <c r="C335" s="19" t="s">
        <v>178</v>
      </c>
      <c r="D335" s="19" t="s">
        <v>79</v>
      </c>
      <c r="E335" s="19" t="s">
        <v>31</v>
      </c>
      <c r="F335" s="16">
        <f t="shared" si="11"/>
        <v>-2707.3700000000003</v>
      </c>
      <c r="G335" s="15"/>
      <c r="H335" s="15"/>
      <c r="I335" s="15"/>
      <c r="J335" s="15"/>
      <c r="K335" s="16">
        <v>-408.93000000000006</v>
      </c>
      <c r="L335" s="16">
        <v>-557.63</v>
      </c>
      <c r="M335" s="16">
        <v>-557.63</v>
      </c>
      <c r="N335" s="16">
        <v>-591.59</v>
      </c>
      <c r="O335" s="16">
        <v>-591.59</v>
      </c>
    </row>
    <row r="336" spans="1:15" ht="15" x14ac:dyDescent="0.25">
      <c r="A336" s="19" t="s">
        <v>68</v>
      </c>
      <c r="B336" s="19" t="s">
        <v>137</v>
      </c>
      <c r="C336" s="19" t="s">
        <v>138</v>
      </c>
      <c r="D336" s="19" t="s">
        <v>21</v>
      </c>
      <c r="E336" s="19" t="s">
        <v>22</v>
      </c>
      <c r="F336" s="16">
        <f t="shared" si="11"/>
        <v>116343.28000000003</v>
      </c>
      <c r="G336" s="16">
        <v>-30743.410000000003</v>
      </c>
      <c r="H336" s="16">
        <v>36255.450000000012</v>
      </c>
      <c r="I336" s="16">
        <v>47615.22</v>
      </c>
      <c r="J336" s="16">
        <v>62502.64</v>
      </c>
      <c r="K336" s="16">
        <v>34694.430000000008</v>
      </c>
      <c r="L336" s="16">
        <v>6900.6299999999901</v>
      </c>
      <c r="M336" s="16">
        <v>3343.6000000000058</v>
      </c>
      <c r="N336" s="16">
        <v>-40576.899999999994</v>
      </c>
      <c r="O336" s="16">
        <v>-3648.3800000000047</v>
      </c>
    </row>
    <row r="337" spans="1:15" ht="15" x14ac:dyDescent="0.25">
      <c r="A337" s="19" t="s">
        <v>68</v>
      </c>
      <c r="B337" s="19" t="s">
        <v>139</v>
      </c>
      <c r="C337" s="19" t="s">
        <v>140</v>
      </c>
      <c r="D337" s="19" t="s">
        <v>52</v>
      </c>
      <c r="E337" s="19" t="s">
        <v>31</v>
      </c>
      <c r="F337" s="16">
        <f t="shared" si="11"/>
        <v>-7029.02</v>
      </c>
      <c r="G337" s="16">
        <v>-1653</v>
      </c>
      <c r="H337" s="16">
        <v>-1653</v>
      </c>
      <c r="I337" s="16">
        <v>-1653</v>
      </c>
      <c r="J337" s="16">
        <v>-1634</v>
      </c>
      <c r="K337" s="16">
        <v>-436.02000000000004</v>
      </c>
      <c r="L337" s="15"/>
      <c r="M337" s="15"/>
      <c r="N337" s="15"/>
      <c r="O337" s="15"/>
    </row>
    <row r="338" spans="1:15" ht="15" x14ac:dyDescent="0.25">
      <c r="A338" s="19" t="s">
        <v>68</v>
      </c>
      <c r="B338" s="19" t="s">
        <v>139</v>
      </c>
      <c r="C338" s="19" t="s">
        <v>140</v>
      </c>
      <c r="D338" s="19" t="s">
        <v>75</v>
      </c>
      <c r="E338" s="19" t="s">
        <v>31</v>
      </c>
      <c r="F338" s="16">
        <f t="shared" si="11"/>
        <v>-15360</v>
      </c>
      <c r="G338" s="16">
        <v>-3600</v>
      </c>
      <c r="H338" s="16">
        <v>-3600</v>
      </c>
      <c r="I338" s="16">
        <v>-3600</v>
      </c>
      <c r="J338" s="16">
        <v>-3600</v>
      </c>
      <c r="K338" s="16">
        <v>-960</v>
      </c>
      <c r="L338" s="15"/>
      <c r="M338" s="15"/>
      <c r="N338" s="15"/>
      <c r="O338" s="15"/>
    </row>
    <row r="339" spans="1:15" ht="15" x14ac:dyDescent="0.25">
      <c r="A339" s="19" t="s">
        <v>68</v>
      </c>
      <c r="B339" s="19" t="s">
        <v>139</v>
      </c>
      <c r="C339" s="19" t="s">
        <v>140</v>
      </c>
      <c r="D339" s="19" t="s">
        <v>76</v>
      </c>
      <c r="E339" s="19" t="s">
        <v>31</v>
      </c>
      <c r="F339" s="16">
        <f t="shared" si="11"/>
        <v>-15461.72</v>
      </c>
      <c r="G339" s="15"/>
      <c r="H339" s="15"/>
      <c r="I339" s="15"/>
      <c r="J339" s="15"/>
      <c r="K339" s="16">
        <v>-2395.48</v>
      </c>
      <c r="L339" s="16">
        <v>-3266.56</v>
      </c>
      <c r="M339" s="16">
        <v>-3266.56</v>
      </c>
      <c r="N339" s="16">
        <v>-3266.56</v>
      </c>
      <c r="O339" s="16">
        <v>-3266.56</v>
      </c>
    </row>
    <row r="340" spans="1:15" ht="15" x14ac:dyDescent="0.25">
      <c r="A340" s="19" t="s">
        <v>68</v>
      </c>
      <c r="B340" s="19" t="s">
        <v>139</v>
      </c>
      <c r="C340" s="19" t="s">
        <v>140</v>
      </c>
      <c r="D340" s="19" t="s">
        <v>77</v>
      </c>
      <c r="E340" s="19" t="s">
        <v>31</v>
      </c>
      <c r="F340" s="16">
        <f t="shared" si="11"/>
        <v>-31755.599999999999</v>
      </c>
      <c r="G340" s="15"/>
      <c r="H340" s="15"/>
      <c r="I340" s="15"/>
      <c r="J340" s="15"/>
      <c r="K340" s="16">
        <v>-4919.7599999999984</v>
      </c>
      <c r="L340" s="16">
        <v>-6708.96</v>
      </c>
      <c r="M340" s="16">
        <v>-6708.96</v>
      </c>
      <c r="N340" s="16">
        <v>-6708.9600000000009</v>
      </c>
      <c r="O340" s="16">
        <v>-6708.9600000000009</v>
      </c>
    </row>
    <row r="341" spans="1:15" ht="15" x14ac:dyDescent="0.25">
      <c r="A341" s="19" t="s">
        <v>68</v>
      </c>
      <c r="B341" s="19" t="s">
        <v>139</v>
      </c>
      <c r="C341" s="19" t="s">
        <v>140</v>
      </c>
      <c r="D341" s="19" t="s">
        <v>78</v>
      </c>
      <c r="E341" s="19" t="s">
        <v>31</v>
      </c>
      <c r="F341" s="16">
        <f t="shared" si="11"/>
        <v>-171400</v>
      </c>
      <c r="G341" s="16">
        <v>-18600</v>
      </c>
      <c r="H341" s="16">
        <v>-19100</v>
      </c>
      <c r="I341" s="16">
        <v>-19100</v>
      </c>
      <c r="J341" s="16">
        <v>-19100</v>
      </c>
      <c r="K341" s="16">
        <v>-19100</v>
      </c>
      <c r="L341" s="16">
        <v>-19100</v>
      </c>
      <c r="M341" s="16">
        <v>-19100</v>
      </c>
      <c r="N341" s="16">
        <v>-19100</v>
      </c>
      <c r="O341" s="16">
        <v>-19100</v>
      </c>
    </row>
    <row r="342" spans="1:15" ht="15" x14ac:dyDescent="0.25">
      <c r="A342" s="19" t="s">
        <v>68</v>
      </c>
      <c r="B342" s="19" t="s">
        <v>139</v>
      </c>
      <c r="C342" s="19" t="s">
        <v>140</v>
      </c>
      <c r="D342" s="19" t="s">
        <v>79</v>
      </c>
      <c r="E342" s="19" t="s">
        <v>31</v>
      </c>
      <c r="F342" s="16">
        <f t="shared" ref="F342:F373" si="12">+SUM(G342:O342)</f>
        <v>-831.67000000000007</v>
      </c>
      <c r="G342" s="15"/>
      <c r="H342" s="15"/>
      <c r="I342" s="15"/>
      <c r="J342" s="15"/>
      <c r="K342" s="16">
        <v>-121.03</v>
      </c>
      <c r="L342" s="16">
        <v>-164.97</v>
      </c>
      <c r="M342" s="16">
        <v>-164.97</v>
      </c>
      <c r="N342" s="16">
        <v>-190.35</v>
      </c>
      <c r="O342" s="16">
        <v>-190.35</v>
      </c>
    </row>
    <row r="343" spans="1:15" ht="15" x14ac:dyDescent="0.25">
      <c r="A343" s="19" t="s">
        <v>68</v>
      </c>
      <c r="B343" s="19" t="s">
        <v>143</v>
      </c>
      <c r="C343" s="19" t="s">
        <v>144</v>
      </c>
      <c r="D343" s="19" t="s">
        <v>21</v>
      </c>
      <c r="E343" s="19" t="s">
        <v>22</v>
      </c>
      <c r="F343" s="16">
        <f t="shared" si="12"/>
        <v>-24086.26</v>
      </c>
      <c r="G343" s="16">
        <v>-2759.08</v>
      </c>
      <c r="H343" s="16">
        <v>-2730.33</v>
      </c>
      <c r="I343" s="16">
        <v>-2309.33</v>
      </c>
      <c r="J343" s="16">
        <v>-1815.31</v>
      </c>
      <c r="K343" s="16">
        <v>-1534.64</v>
      </c>
      <c r="L343" s="16">
        <v>-2275.23</v>
      </c>
      <c r="M343" s="16">
        <v>-3186.76</v>
      </c>
      <c r="N343" s="16">
        <v>-6370.53</v>
      </c>
      <c r="O343" s="16">
        <v>-1105.05</v>
      </c>
    </row>
    <row r="344" spans="1:15" ht="15" x14ac:dyDescent="0.25">
      <c r="A344" s="19" t="s">
        <v>68</v>
      </c>
      <c r="B344" s="19" t="s">
        <v>145</v>
      </c>
      <c r="C344" s="19" t="s">
        <v>146</v>
      </c>
      <c r="D344" s="19" t="s">
        <v>52</v>
      </c>
      <c r="E344" s="19" t="s">
        <v>31</v>
      </c>
      <c r="F344" s="16">
        <f t="shared" si="12"/>
        <v>-31444.62</v>
      </c>
      <c r="G344" s="16">
        <v>-7395</v>
      </c>
      <c r="H344" s="16">
        <v>-7395</v>
      </c>
      <c r="I344" s="16">
        <v>-7395</v>
      </c>
      <c r="J344" s="16">
        <v>-7310</v>
      </c>
      <c r="K344" s="16">
        <v>-1949.6200000000001</v>
      </c>
      <c r="L344" s="15"/>
      <c r="M344" s="15"/>
      <c r="N344" s="15"/>
      <c r="O344" s="15"/>
    </row>
    <row r="345" spans="1:15" ht="15" x14ac:dyDescent="0.25">
      <c r="A345" s="19" t="s">
        <v>68</v>
      </c>
      <c r="B345" s="19" t="s">
        <v>145</v>
      </c>
      <c r="C345" s="19" t="s">
        <v>146</v>
      </c>
      <c r="D345" s="19" t="s">
        <v>75</v>
      </c>
      <c r="E345" s="19" t="s">
        <v>31</v>
      </c>
      <c r="F345" s="16">
        <f t="shared" si="12"/>
        <v>-1088.01</v>
      </c>
      <c r="G345" s="16">
        <v>-255</v>
      </c>
      <c r="H345" s="16">
        <v>-255</v>
      </c>
      <c r="I345" s="16">
        <v>-255</v>
      </c>
      <c r="J345" s="16">
        <v>-255</v>
      </c>
      <c r="K345" s="16">
        <v>-68.010000000000005</v>
      </c>
      <c r="L345" s="15"/>
      <c r="M345" s="15"/>
      <c r="N345" s="15"/>
      <c r="O345" s="15"/>
    </row>
    <row r="346" spans="1:15" ht="15" x14ac:dyDescent="0.25">
      <c r="A346" s="19" t="s">
        <v>68</v>
      </c>
      <c r="B346" s="19" t="s">
        <v>145</v>
      </c>
      <c r="C346" s="19" t="s">
        <v>146</v>
      </c>
      <c r="D346" s="19" t="s">
        <v>76</v>
      </c>
      <c r="E346" s="19" t="s">
        <v>31</v>
      </c>
      <c r="F346" s="16">
        <f t="shared" si="12"/>
        <v>-724.00000000000011</v>
      </c>
      <c r="G346" s="15"/>
      <c r="H346" s="15"/>
      <c r="I346" s="15"/>
      <c r="J346" s="15"/>
      <c r="K346" s="16">
        <v>-112.16</v>
      </c>
      <c r="L346" s="16">
        <v>-152.96</v>
      </c>
      <c r="M346" s="16">
        <v>-152.96</v>
      </c>
      <c r="N346" s="16">
        <v>-152.96</v>
      </c>
      <c r="O346" s="16">
        <v>-152.96</v>
      </c>
    </row>
    <row r="347" spans="1:15" ht="15" x14ac:dyDescent="0.25">
      <c r="A347" s="19" t="s">
        <v>68</v>
      </c>
      <c r="B347" s="19" t="s">
        <v>145</v>
      </c>
      <c r="C347" s="19" t="s">
        <v>146</v>
      </c>
      <c r="D347" s="19" t="s">
        <v>77</v>
      </c>
      <c r="E347" s="19" t="s">
        <v>31</v>
      </c>
      <c r="F347" s="16">
        <f t="shared" si="12"/>
        <v>-13031.999999999998</v>
      </c>
      <c r="G347" s="15"/>
      <c r="H347" s="15"/>
      <c r="I347" s="15"/>
      <c r="J347" s="15"/>
      <c r="K347" s="16">
        <v>-2018.8799999999999</v>
      </c>
      <c r="L347" s="16">
        <v>-2753.28</v>
      </c>
      <c r="M347" s="16">
        <v>-2753.2799999999997</v>
      </c>
      <c r="N347" s="16">
        <v>-2753.2799999999997</v>
      </c>
      <c r="O347" s="16">
        <v>-2753.2799999999993</v>
      </c>
    </row>
    <row r="348" spans="1:15" ht="15" x14ac:dyDescent="0.25">
      <c r="A348" s="19" t="s">
        <v>68</v>
      </c>
      <c r="B348" s="19" t="s">
        <v>145</v>
      </c>
      <c r="C348" s="19" t="s">
        <v>146</v>
      </c>
      <c r="D348" s="19" t="s">
        <v>79</v>
      </c>
      <c r="E348" s="19" t="s">
        <v>31</v>
      </c>
      <c r="F348" s="16">
        <f t="shared" si="12"/>
        <v>-2505.96</v>
      </c>
      <c r="G348" s="15"/>
      <c r="H348" s="15"/>
      <c r="I348" s="15"/>
      <c r="J348" s="15"/>
      <c r="K348" s="16">
        <v>-364.52</v>
      </c>
      <c r="L348" s="16">
        <v>-497.12</v>
      </c>
      <c r="M348" s="16">
        <v>-497.12</v>
      </c>
      <c r="N348" s="16">
        <v>-573.6</v>
      </c>
      <c r="O348" s="16">
        <v>-573.6</v>
      </c>
    </row>
    <row r="349" spans="1:15" ht="15" x14ac:dyDescent="0.25">
      <c r="A349" s="19" t="s">
        <v>68</v>
      </c>
      <c r="B349" s="19" t="s">
        <v>147</v>
      </c>
      <c r="C349" s="19" t="s">
        <v>148</v>
      </c>
      <c r="D349" s="19" t="s">
        <v>75</v>
      </c>
      <c r="E349" s="19" t="s">
        <v>31</v>
      </c>
      <c r="F349" s="16">
        <f t="shared" si="12"/>
        <v>-62769.440000000002</v>
      </c>
      <c r="G349" s="16">
        <v>-14711.54</v>
      </c>
      <c r="H349" s="16">
        <v>-14711.54</v>
      </c>
      <c r="I349" s="16">
        <v>-14711.54</v>
      </c>
      <c r="J349" s="16">
        <v>-14711.54</v>
      </c>
      <c r="K349" s="16">
        <v>-3923.2799999999997</v>
      </c>
      <c r="L349" s="15"/>
      <c r="M349" s="15"/>
      <c r="N349" s="15"/>
      <c r="O349" s="15"/>
    </row>
    <row r="350" spans="1:15" ht="15" x14ac:dyDescent="0.25">
      <c r="A350" s="19" t="s">
        <v>68</v>
      </c>
      <c r="B350" s="19" t="s">
        <v>147</v>
      </c>
      <c r="C350" s="19" t="s">
        <v>148</v>
      </c>
      <c r="D350" s="19" t="s">
        <v>76</v>
      </c>
      <c r="E350" s="19" t="s">
        <v>31</v>
      </c>
      <c r="F350" s="16">
        <f t="shared" si="12"/>
        <v>-102421.10999999999</v>
      </c>
      <c r="G350" s="15"/>
      <c r="H350" s="15"/>
      <c r="I350" s="15"/>
      <c r="J350" s="15"/>
      <c r="K350" s="16">
        <v>-15868.15</v>
      </c>
      <c r="L350" s="16">
        <v>-21638.239999999998</v>
      </c>
      <c r="M350" s="16">
        <v>-21638.239999999998</v>
      </c>
      <c r="N350" s="16">
        <v>-21638.239999999998</v>
      </c>
      <c r="O350" s="16">
        <v>-21638.239999999998</v>
      </c>
    </row>
    <row r="351" spans="1:15" ht="15" x14ac:dyDescent="0.25">
      <c r="A351" s="19" t="s">
        <v>68</v>
      </c>
      <c r="B351" s="19" t="s">
        <v>149</v>
      </c>
      <c r="C351" s="19" t="s">
        <v>150</v>
      </c>
      <c r="D351" s="19" t="s">
        <v>75</v>
      </c>
      <c r="E351" s="19" t="s">
        <v>31</v>
      </c>
      <c r="F351" s="16">
        <f t="shared" si="12"/>
        <v>-3785</v>
      </c>
      <c r="G351" s="16">
        <v>-1629</v>
      </c>
      <c r="H351" s="16">
        <v>-1786</v>
      </c>
      <c r="I351" s="16">
        <v>-370</v>
      </c>
      <c r="J351" s="15"/>
      <c r="K351" s="15"/>
      <c r="L351" s="15"/>
      <c r="M351" s="15"/>
      <c r="N351" s="15"/>
      <c r="O351" s="15"/>
    </row>
    <row r="352" spans="1:15" ht="15" x14ac:dyDescent="0.25">
      <c r="A352" s="19" t="s">
        <v>68</v>
      </c>
      <c r="B352" s="19" t="s">
        <v>179</v>
      </c>
      <c r="C352" s="19" t="s">
        <v>180</v>
      </c>
      <c r="D352" s="19" t="s">
        <v>52</v>
      </c>
      <c r="E352" s="19" t="s">
        <v>31</v>
      </c>
      <c r="F352" s="16">
        <f t="shared" si="12"/>
        <v>-6658.8</v>
      </c>
      <c r="G352" s="16">
        <v>-1566</v>
      </c>
      <c r="H352" s="16">
        <v>-1566</v>
      </c>
      <c r="I352" s="16">
        <v>-1566</v>
      </c>
      <c r="J352" s="16">
        <v>-1548</v>
      </c>
      <c r="K352" s="16">
        <v>-412.8</v>
      </c>
      <c r="L352" s="15"/>
      <c r="M352" s="15"/>
      <c r="N352" s="15"/>
      <c r="O352" s="15"/>
    </row>
    <row r="353" spans="1:15" ht="15" x14ac:dyDescent="0.25">
      <c r="A353" s="19" t="s">
        <v>68</v>
      </c>
      <c r="B353" s="19" t="s">
        <v>179</v>
      </c>
      <c r="C353" s="19" t="s">
        <v>180</v>
      </c>
      <c r="D353" s="19" t="s">
        <v>75</v>
      </c>
      <c r="E353" s="19" t="s">
        <v>31</v>
      </c>
      <c r="F353" s="16">
        <f t="shared" si="12"/>
        <v>-140.79</v>
      </c>
      <c r="G353" s="16">
        <v>-33</v>
      </c>
      <c r="H353" s="16">
        <v>-33</v>
      </c>
      <c r="I353" s="16">
        <v>-33</v>
      </c>
      <c r="J353" s="16">
        <v>-33</v>
      </c>
      <c r="K353" s="16">
        <v>-8.7900000000000009</v>
      </c>
      <c r="L353" s="15"/>
      <c r="M353" s="15"/>
      <c r="N353" s="15"/>
      <c r="O353" s="15"/>
    </row>
    <row r="354" spans="1:15" ht="15" x14ac:dyDescent="0.25">
      <c r="A354" s="19" t="s">
        <v>68</v>
      </c>
      <c r="B354" s="19" t="s">
        <v>179</v>
      </c>
      <c r="C354" s="19" t="s">
        <v>180</v>
      </c>
      <c r="D354" s="19" t="s">
        <v>76</v>
      </c>
      <c r="E354" s="19" t="s">
        <v>31</v>
      </c>
      <c r="F354" s="16">
        <f t="shared" si="12"/>
        <v>-383.75999999999993</v>
      </c>
      <c r="G354" s="15"/>
      <c r="H354" s="15"/>
      <c r="I354" s="15"/>
      <c r="J354" s="15"/>
      <c r="K354" s="16">
        <v>-59.44</v>
      </c>
      <c r="L354" s="16">
        <v>-81.08</v>
      </c>
      <c r="M354" s="16">
        <v>-81.08</v>
      </c>
      <c r="N354" s="16">
        <v>-81.08</v>
      </c>
      <c r="O354" s="16">
        <v>-81.08</v>
      </c>
    </row>
    <row r="355" spans="1:15" ht="15" x14ac:dyDescent="0.25">
      <c r="A355" s="19" t="s">
        <v>68</v>
      </c>
      <c r="B355" s="19" t="s">
        <v>179</v>
      </c>
      <c r="C355" s="19" t="s">
        <v>180</v>
      </c>
      <c r="D355" s="19" t="s">
        <v>77</v>
      </c>
      <c r="E355" s="19" t="s">
        <v>31</v>
      </c>
      <c r="F355" s="16">
        <f t="shared" si="12"/>
        <v>-6907.6799999999994</v>
      </c>
      <c r="G355" s="15"/>
      <c r="H355" s="15"/>
      <c r="I355" s="15"/>
      <c r="J355" s="15"/>
      <c r="K355" s="16">
        <v>-1069.9199999999998</v>
      </c>
      <c r="L355" s="16">
        <v>-1459.4399999999998</v>
      </c>
      <c r="M355" s="16">
        <v>-1459.44</v>
      </c>
      <c r="N355" s="16">
        <v>-1459.44</v>
      </c>
      <c r="O355" s="16">
        <v>-1459.4399999999998</v>
      </c>
    </row>
    <row r="356" spans="1:15" ht="15" x14ac:dyDescent="0.25">
      <c r="A356" s="19" t="s">
        <v>68</v>
      </c>
      <c r="B356" s="19" t="s">
        <v>179</v>
      </c>
      <c r="C356" s="19" t="s">
        <v>180</v>
      </c>
      <c r="D356" s="19" t="s">
        <v>79</v>
      </c>
      <c r="E356" s="19" t="s">
        <v>31</v>
      </c>
      <c r="F356" s="16">
        <f t="shared" si="12"/>
        <v>-1328.3</v>
      </c>
      <c r="G356" s="15"/>
      <c r="H356" s="15"/>
      <c r="I356" s="15"/>
      <c r="J356" s="15"/>
      <c r="K356" s="16">
        <v>-193.18</v>
      </c>
      <c r="L356" s="16">
        <v>-263.51</v>
      </c>
      <c r="M356" s="16">
        <v>-263.51</v>
      </c>
      <c r="N356" s="16">
        <v>-304.05</v>
      </c>
      <c r="O356" s="16">
        <v>-304.04999999999995</v>
      </c>
    </row>
    <row r="357" spans="1:15" ht="15" x14ac:dyDescent="0.25">
      <c r="A357" s="19" t="s">
        <v>68</v>
      </c>
      <c r="B357" s="19" t="s">
        <v>151</v>
      </c>
      <c r="C357" s="19" t="s">
        <v>152</v>
      </c>
      <c r="D357" s="19" t="s">
        <v>21</v>
      </c>
      <c r="E357" s="19" t="s">
        <v>22</v>
      </c>
      <c r="F357" s="16">
        <f t="shared" si="12"/>
        <v>-2510.86</v>
      </c>
      <c r="G357" s="16">
        <v>-261.09000000000003</v>
      </c>
      <c r="H357" s="16">
        <v>-254.27</v>
      </c>
      <c r="I357" s="16">
        <v>-218.45000000000002</v>
      </c>
      <c r="J357" s="16">
        <v>-177.62</v>
      </c>
      <c r="K357" s="16">
        <v>-155.06</v>
      </c>
      <c r="L357" s="16">
        <v>-228.24</v>
      </c>
      <c r="M357" s="16">
        <v>-357.61</v>
      </c>
      <c r="N357" s="16">
        <v>-732.54</v>
      </c>
      <c r="O357" s="16">
        <v>-125.98</v>
      </c>
    </row>
    <row r="358" spans="1:15" ht="15" x14ac:dyDescent="0.25">
      <c r="A358" s="19" t="s">
        <v>68</v>
      </c>
      <c r="B358" s="19" t="s">
        <v>151</v>
      </c>
      <c r="C358" s="19" t="s">
        <v>152</v>
      </c>
      <c r="D358" s="19" t="s">
        <v>78</v>
      </c>
      <c r="E358" s="19" t="s">
        <v>31</v>
      </c>
      <c r="F358" s="16">
        <f t="shared" si="12"/>
        <v>-42.67</v>
      </c>
      <c r="G358" s="16">
        <v>-10</v>
      </c>
      <c r="H358" s="16">
        <v>-10</v>
      </c>
      <c r="I358" s="16">
        <v>-10</v>
      </c>
      <c r="J358" s="16">
        <v>-10</v>
      </c>
      <c r="K358" s="16">
        <v>-2.67</v>
      </c>
      <c r="L358" s="15"/>
      <c r="M358" s="15"/>
      <c r="N358" s="15"/>
      <c r="O358" s="15"/>
    </row>
    <row r="359" spans="1:15" ht="15" x14ac:dyDescent="0.25">
      <c r="A359" s="19" t="s">
        <v>68</v>
      </c>
      <c r="B359" s="19" t="s">
        <v>155</v>
      </c>
      <c r="C359" s="19" t="s">
        <v>156</v>
      </c>
      <c r="D359" s="19" t="s">
        <v>52</v>
      </c>
      <c r="E359" s="19" t="s">
        <v>31</v>
      </c>
      <c r="F359" s="16">
        <f t="shared" si="12"/>
        <v>-629039.72000000009</v>
      </c>
      <c r="G359" s="16">
        <v>-150299.18</v>
      </c>
      <c r="H359" s="16">
        <v>-185787.31</v>
      </c>
      <c r="I359" s="16">
        <v>-157585.88</v>
      </c>
      <c r="J359" s="16">
        <v>-112037.19</v>
      </c>
      <c r="K359" s="16">
        <v>-23330.159999999996</v>
      </c>
      <c r="L359" s="15"/>
      <c r="M359" s="15"/>
      <c r="N359" s="15"/>
      <c r="O359" s="15"/>
    </row>
    <row r="360" spans="1:15" ht="15" x14ac:dyDescent="0.25">
      <c r="A360" s="19" t="s">
        <v>68</v>
      </c>
      <c r="B360" s="19" t="s">
        <v>155</v>
      </c>
      <c r="C360" s="19" t="s">
        <v>156</v>
      </c>
      <c r="D360" s="19" t="s">
        <v>75</v>
      </c>
      <c r="E360" s="19" t="s">
        <v>31</v>
      </c>
      <c r="F360" s="16">
        <f t="shared" si="12"/>
        <v>-144575.18</v>
      </c>
      <c r="G360" s="16">
        <v>-31452.140000000003</v>
      </c>
      <c r="H360" s="16">
        <v>-38741.47</v>
      </c>
      <c r="I360" s="16">
        <v>-34282.759999999995</v>
      </c>
      <c r="J360" s="16">
        <v>-32625.370000000003</v>
      </c>
      <c r="K360" s="16">
        <v>-7473.4400000000005</v>
      </c>
      <c r="L360" s="15"/>
      <c r="M360" s="15"/>
      <c r="N360" s="15"/>
      <c r="O360" s="15"/>
    </row>
    <row r="361" spans="1:15" ht="15" x14ac:dyDescent="0.25">
      <c r="A361" s="19" t="s">
        <v>68</v>
      </c>
      <c r="B361" s="19" t="s">
        <v>155</v>
      </c>
      <c r="C361" s="19" t="s">
        <v>156</v>
      </c>
      <c r="D361" s="19" t="s">
        <v>76</v>
      </c>
      <c r="E361" s="19" t="s">
        <v>31</v>
      </c>
      <c r="F361" s="16">
        <f t="shared" si="12"/>
        <v>-86231.150000000009</v>
      </c>
      <c r="G361" s="15"/>
      <c r="H361" s="15"/>
      <c r="I361" s="15"/>
      <c r="J361" s="15"/>
      <c r="K361" s="16">
        <v>-15300.16</v>
      </c>
      <c r="L361" s="16">
        <v>-19450.400000000001</v>
      </c>
      <c r="M361" s="16">
        <v>-17301.060000000001</v>
      </c>
      <c r="N361" s="16">
        <v>-16938.710000000003</v>
      </c>
      <c r="O361" s="16">
        <v>-17240.820000000003</v>
      </c>
    </row>
    <row r="362" spans="1:15" ht="15" x14ac:dyDescent="0.25">
      <c r="A362" s="19" t="s">
        <v>68</v>
      </c>
      <c r="B362" s="19" t="s">
        <v>155</v>
      </c>
      <c r="C362" s="19" t="s">
        <v>156</v>
      </c>
      <c r="D362" s="19" t="s">
        <v>77</v>
      </c>
      <c r="E362" s="19" t="s">
        <v>31</v>
      </c>
      <c r="F362" s="16">
        <f t="shared" si="12"/>
        <v>-192921.97</v>
      </c>
      <c r="G362" s="15"/>
      <c r="H362" s="15"/>
      <c r="I362" s="15"/>
      <c r="J362" s="15"/>
      <c r="K362" s="16">
        <v>-34854.979999999989</v>
      </c>
      <c r="L362" s="16">
        <v>-44133.01</v>
      </c>
      <c r="M362" s="16">
        <v>-38865.020000000004</v>
      </c>
      <c r="N362" s="16">
        <v>-35094.420000000006</v>
      </c>
      <c r="O362" s="16">
        <v>-39974.54</v>
      </c>
    </row>
    <row r="363" spans="1:15" ht="15" x14ac:dyDescent="0.25">
      <c r="A363" s="19" t="s">
        <v>68</v>
      </c>
      <c r="B363" s="19" t="s">
        <v>155</v>
      </c>
      <c r="C363" s="19" t="s">
        <v>156</v>
      </c>
      <c r="D363" s="19" t="s">
        <v>78</v>
      </c>
      <c r="E363" s="19" t="s">
        <v>31</v>
      </c>
      <c r="F363" s="16">
        <f t="shared" si="12"/>
        <v>-3369.08</v>
      </c>
      <c r="G363" s="16">
        <v>-5.2</v>
      </c>
      <c r="H363" s="16">
        <v>-8.4600000000000009</v>
      </c>
      <c r="I363" s="16">
        <v>-6.08</v>
      </c>
      <c r="J363" s="16">
        <v>-2.4700000000000002</v>
      </c>
      <c r="K363" s="16">
        <v>-1.54</v>
      </c>
      <c r="L363" s="16">
        <v>-1.59</v>
      </c>
      <c r="M363" s="16">
        <v>-290.32</v>
      </c>
      <c r="N363" s="16">
        <v>-754.73</v>
      </c>
      <c r="O363" s="16">
        <v>-2298.69</v>
      </c>
    </row>
    <row r="364" spans="1:15" ht="15" x14ac:dyDescent="0.25">
      <c r="A364" s="19" t="s">
        <v>68</v>
      </c>
      <c r="B364" s="19" t="s">
        <v>155</v>
      </c>
      <c r="C364" s="19" t="s">
        <v>156</v>
      </c>
      <c r="D364" s="19" t="s">
        <v>79</v>
      </c>
      <c r="E364" s="19" t="s">
        <v>31</v>
      </c>
      <c r="F364" s="16">
        <f t="shared" si="12"/>
        <v>-5576.34</v>
      </c>
      <c r="G364" s="15"/>
      <c r="H364" s="15"/>
      <c r="I364" s="15"/>
      <c r="J364" s="15"/>
      <c r="K364" s="16">
        <v>-884.61</v>
      </c>
      <c r="L364" s="16">
        <v>-1106.2700000000002</v>
      </c>
      <c r="M364" s="16">
        <v>-1184.69</v>
      </c>
      <c r="N364" s="16">
        <v>-1296.1299999999999</v>
      </c>
      <c r="O364" s="16">
        <v>-1104.6400000000001</v>
      </c>
    </row>
    <row r="365" spans="1:15" ht="15" x14ac:dyDescent="0.25">
      <c r="A365" s="19" t="s">
        <v>68</v>
      </c>
      <c r="B365" s="19" t="s">
        <v>157</v>
      </c>
      <c r="C365" s="19" t="s">
        <v>158</v>
      </c>
      <c r="D365" s="19" t="s">
        <v>21</v>
      </c>
      <c r="E365" s="19" t="s">
        <v>22</v>
      </c>
      <c r="F365" s="16">
        <f t="shared" si="12"/>
        <v>-127.80000000000001</v>
      </c>
      <c r="G365" s="16">
        <v>-5.1100000000000003</v>
      </c>
      <c r="H365" s="16">
        <v>-12.42</v>
      </c>
      <c r="I365" s="16">
        <v>-2.14</v>
      </c>
      <c r="J365" s="16">
        <v>-1.74</v>
      </c>
      <c r="K365" s="16">
        <v>-1.7</v>
      </c>
      <c r="L365" s="16">
        <v>-7.84</v>
      </c>
      <c r="M365" s="16">
        <v>-16.41</v>
      </c>
      <c r="N365" s="16">
        <v>-74.760000000000005</v>
      </c>
      <c r="O365" s="16">
        <v>-5.68</v>
      </c>
    </row>
    <row r="366" spans="1:15" ht="15" x14ac:dyDescent="0.25">
      <c r="A366" s="19" t="s">
        <v>68</v>
      </c>
      <c r="B366" s="19" t="s">
        <v>161</v>
      </c>
      <c r="C366" s="19" t="s">
        <v>162</v>
      </c>
      <c r="D366" s="19" t="s">
        <v>21</v>
      </c>
      <c r="E366" s="19" t="s">
        <v>22</v>
      </c>
      <c r="F366" s="16">
        <f t="shared" si="12"/>
        <v>-1750.9</v>
      </c>
      <c r="G366" s="16">
        <v>-164.78</v>
      </c>
      <c r="H366" s="16">
        <v>-160.17000000000002</v>
      </c>
      <c r="I366" s="16">
        <v>-137.88</v>
      </c>
      <c r="J366" s="16">
        <v>-112.55</v>
      </c>
      <c r="K366" s="16">
        <v>-109.59</v>
      </c>
      <c r="L366" s="16">
        <v>-168.45000000000002</v>
      </c>
      <c r="M366" s="16">
        <v>-264.53000000000003</v>
      </c>
      <c r="N366" s="16">
        <v>-535.70000000000005</v>
      </c>
      <c r="O366" s="16">
        <v>-97.25</v>
      </c>
    </row>
    <row r="367" spans="1:15" ht="15" x14ac:dyDescent="0.25">
      <c r="A367" s="19" t="s">
        <v>68</v>
      </c>
      <c r="B367" s="19" t="s">
        <v>161</v>
      </c>
      <c r="C367" s="19" t="s">
        <v>162</v>
      </c>
      <c r="D367" s="19" t="s">
        <v>52</v>
      </c>
      <c r="E367" s="19" t="s">
        <v>31</v>
      </c>
      <c r="F367" s="16">
        <f t="shared" si="12"/>
        <v>-375</v>
      </c>
      <c r="G367" s="16">
        <v>-375</v>
      </c>
      <c r="H367" s="15"/>
      <c r="I367" s="15"/>
      <c r="J367" s="15"/>
      <c r="K367" s="15"/>
      <c r="L367" s="15"/>
      <c r="M367" s="15"/>
      <c r="N367" s="15"/>
      <c r="O367" s="15"/>
    </row>
    <row r="368" spans="1:15" ht="15" x14ac:dyDescent="0.25">
      <c r="A368" s="19" t="s">
        <v>68</v>
      </c>
      <c r="B368" s="19" t="s">
        <v>163</v>
      </c>
      <c r="C368" s="19" t="s">
        <v>164</v>
      </c>
      <c r="D368" s="19" t="s">
        <v>21</v>
      </c>
      <c r="E368" s="19" t="s">
        <v>22</v>
      </c>
      <c r="F368" s="16">
        <f t="shared" si="12"/>
        <v>-90.29</v>
      </c>
      <c r="G368" s="16">
        <v>-10.39</v>
      </c>
      <c r="H368" s="16">
        <v>-14.76</v>
      </c>
      <c r="I368" s="16">
        <v>-6.26</v>
      </c>
      <c r="J368" s="16">
        <v>-4.8500000000000005</v>
      </c>
      <c r="K368" s="16">
        <v>-8.5299999999999994</v>
      </c>
      <c r="L368" s="16">
        <v>-10.65</v>
      </c>
      <c r="M368" s="16">
        <v>-10.200000000000001</v>
      </c>
      <c r="N368" s="16">
        <v>-20.57</v>
      </c>
      <c r="O368" s="16">
        <v>-4.08</v>
      </c>
    </row>
    <row r="369" spans="1:15" ht="15" x14ac:dyDescent="0.25">
      <c r="A369" s="19" t="s">
        <v>68</v>
      </c>
      <c r="B369" s="19" t="s">
        <v>163</v>
      </c>
      <c r="C369" s="19" t="s">
        <v>164</v>
      </c>
      <c r="D369" s="19" t="s">
        <v>52</v>
      </c>
      <c r="E369" s="19" t="s">
        <v>31</v>
      </c>
      <c r="F369" s="16">
        <f t="shared" si="12"/>
        <v>-32.54</v>
      </c>
      <c r="G369" s="16">
        <v>-32.54</v>
      </c>
      <c r="H369" s="15"/>
      <c r="I369" s="15"/>
      <c r="J369" s="15"/>
      <c r="K369" s="15"/>
      <c r="L369" s="15"/>
      <c r="M369" s="15"/>
      <c r="N369" s="15"/>
      <c r="O369" s="15"/>
    </row>
    <row r="370" spans="1:15" ht="15" x14ac:dyDescent="0.25">
      <c r="A370" s="19" t="s">
        <v>68</v>
      </c>
      <c r="B370" s="19" t="s">
        <v>165</v>
      </c>
      <c r="C370" s="19" t="s">
        <v>166</v>
      </c>
      <c r="D370" s="19" t="s">
        <v>21</v>
      </c>
      <c r="E370" s="19" t="s">
        <v>22</v>
      </c>
      <c r="F370" s="16">
        <f t="shared" si="12"/>
        <v>-42043</v>
      </c>
      <c r="G370" s="16">
        <v>-6192</v>
      </c>
      <c r="H370" s="16">
        <v>13238</v>
      </c>
      <c r="I370" s="16">
        <v>8346</v>
      </c>
      <c r="J370" s="16">
        <v>-10137</v>
      </c>
      <c r="K370" s="16">
        <v>-3172</v>
      </c>
      <c r="L370" s="16">
        <v>-9390</v>
      </c>
      <c r="M370" s="16">
        <v>-11433</v>
      </c>
      <c r="N370" s="16">
        <v>-12343</v>
      </c>
      <c r="O370" s="16">
        <v>-10960</v>
      </c>
    </row>
    <row r="371" spans="1:15" ht="15" x14ac:dyDescent="0.25">
      <c r="A371" s="19" t="s">
        <v>68</v>
      </c>
      <c r="B371" s="19" t="s">
        <v>181</v>
      </c>
      <c r="C371" s="19" t="s">
        <v>182</v>
      </c>
      <c r="D371" s="19" t="s">
        <v>21</v>
      </c>
      <c r="E371" s="19" t="s">
        <v>31</v>
      </c>
      <c r="F371" s="16">
        <f t="shared" si="12"/>
        <v>196.68999999999994</v>
      </c>
      <c r="G371" s="16">
        <v>22.719999999999995</v>
      </c>
      <c r="H371" s="16">
        <v>-6.5699999999999994</v>
      </c>
      <c r="I371" s="16">
        <v>-5.4099999999999984</v>
      </c>
      <c r="J371" s="16">
        <v>-12.829999999999997</v>
      </c>
      <c r="K371" s="16">
        <v>9.1200000000000063</v>
      </c>
      <c r="L371" s="16">
        <v>2.7499999999999978</v>
      </c>
      <c r="M371" s="16">
        <v>49.059999999999988</v>
      </c>
      <c r="N371" s="16">
        <v>43.649999999999991</v>
      </c>
      <c r="O371" s="16">
        <v>94.199999999999974</v>
      </c>
    </row>
    <row r="372" spans="1:15" ht="15" x14ac:dyDescent="0.25">
      <c r="A372" s="19" t="s">
        <v>68</v>
      </c>
      <c r="B372" s="19" t="s">
        <v>181</v>
      </c>
      <c r="C372" s="19" t="s">
        <v>182</v>
      </c>
      <c r="D372" s="19" t="s">
        <v>21</v>
      </c>
      <c r="E372" s="19" t="s">
        <v>22</v>
      </c>
      <c r="F372" s="16">
        <f t="shared" si="12"/>
        <v>-1367919.81</v>
      </c>
      <c r="G372" s="16">
        <v>-399175.26</v>
      </c>
      <c r="H372" s="16">
        <v>-330816.68</v>
      </c>
      <c r="I372" s="16">
        <v>-310067.39</v>
      </c>
      <c r="J372" s="16">
        <v>-116716.25</v>
      </c>
      <c r="K372" s="16">
        <v>-58481.93</v>
      </c>
      <c r="L372" s="16">
        <v>-49704.439999999995</v>
      </c>
      <c r="M372" s="16">
        <v>-34089.18</v>
      </c>
      <c r="N372" s="16">
        <v>-33334.590000000004</v>
      </c>
      <c r="O372" s="16">
        <v>-35534.090000000004</v>
      </c>
    </row>
    <row r="373" spans="1:15" ht="15" x14ac:dyDescent="0.25">
      <c r="A373" s="19" t="s">
        <v>68</v>
      </c>
      <c r="B373" s="19" t="s">
        <v>181</v>
      </c>
      <c r="C373" s="19" t="s">
        <v>182</v>
      </c>
      <c r="D373" s="19" t="s">
        <v>30</v>
      </c>
      <c r="E373" s="19" t="s">
        <v>31</v>
      </c>
      <c r="F373" s="16">
        <f t="shared" si="12"/>
        <v>-27665.020000000008</v>
      </c>
      <c r="G373" s="16">
        <v>-8593.5500000000011</v>
      </c>
      <c r="H373" s="16">
        <v>-8727.2099999999991</v>
      </c>
      <c r="I373" s="16">
        <v>-7819.970000000003</v>
      </c>
      <c r="J373" s="16">
        <v>-2521.2700000000027</v>
      </c>
      <c r="K373" s="16">
        <v>-3.390000000000001</v>
      </c>
      <c r="L373" s="16">
        <v>0.37</v>
      </c>
      <c r="M373" s="15"/>
      <c r="N373" s="15"/>
      <c r="O373" s="15"/>
    </row>
    <row r="374" spans="1:15" ht="15" x14ac:dyDescent="0.25">
      <c r="A374" s="19" t="s">
        <v>68</v>
      </c>
      <c r="B374" s="19" t="s">
        <v>181</v>
      </c>
      <c r="C374" s="19" t="s">
        <v>182</v>
      </c>
      <c r="D374" s="19" t="s">
        <v>37</v>
      </c>
      <c r="E374" s="19" t="s">
        <v>31</v>
      </c>
      <c r="F374" s="16">
        <f t="shared" ref="F374:F390" si="13">+SUM(G374:O374)</f>
        <v>-10947.16</v>
      </c>
      <c r="G374" s="16">
        <v>-3405.23</v>
      </c>
      <c r="H374" s="16">
        <v>-3444.6999999999994</v>
      </c>
      <c r="I374" s="16">
        <v>-3155.440000000001</v>
      </c>
      <c r="J374" s="16">
        <v>-937.28999999999974</v>
      </c>
      <c r="K374" s="16">
        <v>-7.2799999999999994</v>
      </c>
      <c r="L374" s="16">
        <v>2.8</v>
      </c>
      <c r="M374" s="16">
        <v>-4.9999999999999989E-2</v>
      </c>
      <c r="N374" s="15"/>
      <c r="O374" s="16">
        <v>0.03</v>
      </c>
    </row>
    <row r="375" spans="1:15" ht="15" x14ac:dyDescent="0.25">
      <c r="A375" s="19" t="s">
        <v>68</v>
      </c>
      <c r="B375" s="19" t="s">
        <v>181</v>
      </c>
      <c r="C375" s="19" t="s">
        <v>182</v>
      </c>
      <c r="D375" s="19" t="s">
        <v>52</v>
      </c>
      <c r="E375" s="19" t="s">
        <v>31</v>
      </c>
      <c r="F375" s="16">
        <f t="shared" si="13"/>
        <v>-570.52</v>
      </c>
      <c r="G375" s="16">
        <v>-144.59</v>
      </c>
      <c r="H375" s="16">
        <v>-162.97999999999999</v>
      </c>
      <c r="I375" s="16">
        <v>-139.35</v>
      </c>
      <c r="J375" s="16">
        <v>-101.99</v>
      </c>
      <c r="K375" s="16">
        <v>-21.61</v>
      </c>
      <c r="L375" s="15"/>
      <c r="M375" s="15"/>
      <c r="N375" s="15"/>
      <c r="O375" s="15"/>
    </row>
    <row r="376" spans="1:15" ht="15" x14ac:dyDescent="0.25">
      <c r="A376" s="19" t="s">
        <v>68</v>
      </c>
      <c r="B376" s="19" t="s">
        <v>181</v>
      </c>
      <c r="C376" s="19" t="s">
        <v>182</v>
      </c>
      <c r="D376" s="19" t="s">
        <v>71</v>
      </c>
      <c r="E376" s="19" t="s">
        <v>31</v>
      </c>
      <c r="F376" s="16">
        <f t="shared" si="13"/>
        <v>-350.26</v>
      </c>
      <c r="G376" s="16">
        <v>-61.2</v>
      </c>
      <c r="H376" s="16">
        <v>-117.88</v>
      </c>
      <c r="I376" s="16">
        <v>-88.75</v>
      </c>
      <c r="J376" s="16">
        <v>-70.77</v>
      </c>
      <c r="K376" s="16">
        <v>-11.66</v>
      </c>
      <c r="L376" s="15"/>
      <c r="M376" s="15"/>
      <c r="N376" s="15"/>
      <c r="O376" s="15"/>
    </row>
    <row r="377" spans="1:15" ht="15" x14ac:dyDescent="0.25">
      <c r="A377" s="19" t="s">
        <v>68</v>
      </c>
      <c r="B377" s="19" t="s">
        <v>181</v>
      </c>
      <c r="C377" s="19" t="s">
        <v>182</v>
      </c>
      <c r="D377" s="19" t="s">
        <v>75</v>
      </c>
      <c r="E377" s="19" t="s">
        <v>31</v>
      </c>
      <c r="F377" s="16">
        <f t="shared" si="13"/>
        <v>-116.47999999999999</v>
      </c>
      <c r="G377" s="16">
        <v>-26.75</v>
      </c>
      <c r="H377" s="16">
        <v>-29.01</v>
      </c>
      <c r="I377" s="16">
        <v>-27.21</v>
      </c>
      <c r="J377" s="16">
        <v>-26.83</v>
      </c>
      <c r="K377" s="16">
        <v>-6.68</v>
      </c>
      <c r="L377" s="15"/>
      <c r="M377" s="15"/>
      <c r="N377" s="15"/>
      <c r="O377" s="15"/>
    </row>
    <row r="378" spans="1:15" ht="15" x14ac:dyDescent="0.25">
      <c r="A378" s="19" t="s">
        <v>68</v>
      </c>
      <c r="B378" s="19" t="s">
        <v>181</v>
      </c>
      <c r="C378" s="19" t="s">
        <v>182</v>
      </c>
      <c r="D378" s="19" t="s">
        <v>38</v>
      </c>
      <c r="E378" s="19" t="s">
        <v>31</v>
      </c>
      <c r="F378" s="16">
        <f t="shared" si="13"/>
        <v>-1.55</v>
      </c>
      <c r="G378" s="15"/>
      <c r="H378" s="15"/>
      <c r="I378" s="16">
        <v>-0.36</v>
      </c>
      <c r="J378" s="16">
        <v>-0.76</v>
      </c>
      <c r="K378" s="16">
        <v>-0.43</v>
      </c>
      <c r="L378" s="15"/>
      <c r="M378" s="15"/>
      <c r="N378" s="15"/>
      <c r="O378" s="15"/>
    </row>
    <row r="379" spans="1:15" ht="15" x14ac:dyDescent="0.25">
      <c r="A379" s="19" t="s">
        <v>68</v>
      </c>
      <c r="B379" s="19" t="s">
        <v>181</v>
      </c>
      <c r="C379" s="19" t="s">
        <v>182</v>
      </c>
      <c r="D379" s="19" t="s">
        <v>74</v>
      </c>
      <c r="E379" s="19" t="s">
        <v>31</v>
      </c>
      <c r="F379" s="16">
        <f t="shared" si="13"/>
        <v>-237.6</v>
      </c>
      <c r="G379" s="15"/>
      <c r="H379" s="15"/>
      <c r="I379" s="15"/>
      <c r="J379" s="15"/>
      <c r="K379" s="16">
        <v>-28.93</v>
      </c>
      <c r="L379" s="16">
        <v>-44.11</v>
      </c>
      <c r="M379" s="16">
        <v>-52.56</v>
      </c>
      <c r="N379" s="16">
        <v>-59.85</v>
      </c>
      <c r="O379" s="16">
        <v>-52.15</v>
      </c>
    </row>
    <row r="380" spans="1:15" ht="15" x14ac:dyDescent="0.25">
      <c r="A380" s="19" t="s">
        <v>68</v>
      </c>
      <c r="B380" s="19" t="s">
        <v>181</v>
      </c>
      <c r="C380" s="19" t="s">
        <v>182</v>
      </c>
      <c r="D380" s="19" t="s">
        <v>76</v>
      </c>
      <c r="E380" s="19" t="s">
        <v>31</v>
      </c>
      <c r="F380" s="16">
        <f t="shared" si="13"/>
        <v>-117.7</v>
      </c>
      <c r="G380" s="15"/>
      <c r="H380" s="15"/>
      <c r="I380" s="15"/>
      <c r="J380" s="15"/>
      <c r="K380" s="16">
        <v>-19.68</v>
      </c>
      <c r="L380" s="16">
        <v>-25.37</v>
      </c>
      <c r="M380" s="16">
        <v>-24.439999999999998</v>
      </c>
      <c r="N380" s="16">
        <v>-24.009999999999998</v>
      </c>
      <c r="O380" s="16">
        <v>-24.200000000000003</v>
      </c>
    </row>
    <row r="381" spans="1:15" ht="15" x14ac:dyDescent="0.25">
      <c r="A381" s="19" t="s">
        <v>68</v>
      </c>
      <c r="B381" s="19" t="s">
        <v>181</v>
      </c>
      <c r="C381" s="19" t="s">
        <v>182</v>
      </c>
      <c r="D381" s="19" t="s">
        <v>72</v>
      </c>
      <c r="E381" s="19" t="s">
        <v>31</v>
      </c>
      <c r="F381" s="16">
        <f t="shared" si="13"/>
        <v>-845.59000000000015</v>
      </c>
      <c r="G381" s="15"/>
      <c r="H381" s="15"/>
      <c r="I381" s="15"/>
      <c r="J381" s="16">
        <v>-79.269999999999982</v>
      </c>
      <c r="K381" s="16">
        <v>-147.83000000000001</v>
      </c>
      <c r="L381" s="16">
        <v>-161.15</v>
      </c>
      <c r="M381" s="16">
        <v>-141.52000000000004</v>
      </c>
      <c r="N381" s="16">
        <v>-156.57000000000002</v>
      </c>
      <c r="O381" s="16">
        <v>-159.25000000000006</v>
      </c>
    </row>
    <row r="382" spans="1:15" ht="15" x14ac:dyDescent="0.25">
      <c r="A382" s="19" t="s">
        <v>68</v>
      </c>
      <c r="B382" s="19" t="s">
        <v>181</v>
      </c>
      <c r="C382" s="19" t="s">
        <v>182</v>
      </c>
      <c r="D382" s="19" t="s">
        <v>77</v>
      </c>
      <c r="E382" s="19" t="s">
        <v>31</v>
      </c>
      <c r="F382" s="16">
        <f t="shared" si="13"/>
        <v>-239.46</v>
      </c>
      <c r="G382" s="15"/>
      <c r="H382" s="15"/>
      <c r="I382" s="15"/>
      <c r="J382" s="15"/>
      <c r="K382" s="16">
        <v>-41.410000000000004</v>
      </c>
      <c r="L382" s="16">
        <v>-52.960000000000008</v>
      </c>
      <c r="M382" s="16">
        <v>-48.970000000000006</v>
      </c>
      <c r="N382" s="16">
        <v>-46.9</v>
      </c>
      <c r="O382" s="16">
        <v>-49.22</v>
      </c>
    </row>
    <row r="383" spans="1:15" ht="15" x14ac:dyDescent="0.25">
      <c r="A383" s="19" t="s">
        <v>68</v>
      </c>
      <c r="B383" s="19" t="s">
        <v>181</v>
      </c>
      <c r="C383" s="19" t="s">
        <v>182</v>
      </c>
      <c r="D383" s="19" t="s">
        <v>78</v>
      </c>
      <c r="E383" s="19" t="s">
        <v>31</v>
      </c>
      <c r="F383" s="16">
        <f t="shared" si="13"/>
        <v>-178.07999999999998</v>
      </c>
      <c r="G383" s="16">
        <v>-19.010000000000002</v>
      </c>
      <c r="H383" s="16">
        <v>-19.53</v>
      </c>
      <c r="I383" s="16">
        <v>-19.510000000000002</v>
      </c>
      <c r="J383" s="16">
        <v>-19.47</v>
      </c>
      <c r="K383" s="16">
        <v>-19.440000000000001</v>
      </c>
      <c r="L383" s="16">
        <v>-19.440000000000001</v>
      </c>
      <c r="M383" s="16">
        <v>-19.73</v>
      </c>
      <c r="N383" s="16">
        <v>-20.2</v>
      </c>
      <c r="O383" s="16">
        <v>-21.75</v>
      </c>
    </row>
    <row r="384" spans="1:15" ht="15" x14ac:dyDescent="0.25">
      <c r="A384" s="19" t="s">
        <v>68</v>
      </c>
      <c r="B384" s="19" t="s">
        <v>181</v>
      </c>
      <c r="C384" s="19" t="s">
        <v>182</v>
      </c>
      <c r="D384" s="19" t="s">
        <v>69</v>
      </c>
      <c r="E384" s="19" t="s">
        <v>31</v>
      </c>
      <c r="F384" s="16">
        <f t="shared" si="13"/>
        <v>-9506.7200000000012</v>
      </c>
      <c r="G384" s="15"/>
      <c r="H384" s="15"/>
      <c r="I384" s="15"/>
      <c r="J384" s="16">
        <v>-780.6499999999993</v>
      </c>
      <c r="K384" s="16">
        <v>-1967.4600000000005</v>
      </c>
      <c r="L384" s="16">
        <v>-1952.1300000000006</v>
      </c>
      <c r="M384" s="16">
        <v>-1605.8299999999997</v>
      </c>
      <c r="N384" s="16">
        <v>-1647.0300000000004</v>
      </c>
      <c r="O384" s="16">
        <v>-1553.6200000000001</v>
      </c>
    </row>
    <row r="385" spans="1:15" ht="15" x14ac:dyDescent="0.25">
      <c r="A385" s="19" t="s">
        <v>68</v>
      </c>
      <c r="B385" s="19" t="s">
        <v>181</v>
      </c>
      <c r="C385" s="19" t="s">
        <v>182</v>
      </c>
      <c r="D385" s="19" t="s">
        <v>70</v>
      </c>
      <c r="E385" s="19" t="s">
        <v>31</v>
      </c>
      <c r="F385" s="16">
        <f t="shared" si="13"/>
        <v>-2.88</v>
      </c>
      <c r="G385" s="15"/>
      <c r="H385" s="15"/>
      <c r="I385" s="15"/>
      <c r="J385" s="16">
        <v>-0.16</v>
      </c>
      <c r="K385" s="16">
        <v>-0.48000000000000004</v>
      </c>
      <c r="L385" s="16">
        <v>-7.0000000000000007E-2</v>
      </c>
      <c r="M385" s="15"/>
      <c r="N385" s="15"/>
      <c r="O385" s="16">
        <v>-2.17</v>
      </c>
    </row>
    <row r="386" spans="1:15" ht="15" x14ac:dyDescent="0.25">
      <c r="A386" s="19" t="s">
        <v>68</v>
      </c>
      <c r="B386" s="19" t="s">
        <v>181</v>
      </c>
      <c r="C386" s="19" t="s">
        <v>182</v>
      </c>
      <c r="D386" s="19" t="s">
        <v>73</v>
      </c>
      <c r="E386" s="19" t="s">
        <v>31</v>
      </c>
      <c r="F386" s="16">
        <f t="shared" si="13"/>
        <v>-1934.7099999999996</v>
      </c>
      <c r="G386" s="15"/>
      <c r="H386" s="15"/>
      <c r="I386" s="15"/>
      <c r="J386" s="16">
        <v>-156.81000000000006</v>
      </c>
      <c r="K386" s="16">
        <v>-393.1699999999999</v>
      </c>
      <c r="L386" s="16">
        <v>-412.37999999999965</v>
      </c>
      <c r="M386" s="16">
        <v>-322.29999999999995</v>
      </c>
      <c r="N386" s="16">
        <v>-324.94999999999993</v>
      </c>
      <c r="O386" s="16">
        <v>-325.09999999999997</v>
      </c>
    </row>
    <row r="387" spans="1:15" ht="15" x14ac:dyDescent="0.25">
      <c r="A387" s="19" t="s">
        <v>68</v>
      </c>
      <c r="B387" s="19" t="s">
        <v>181</v>
      </c>
      <c r="C387" s="19" t="s">
        <v>182</v>
      </c>
      <c r="D387" s="19" t="s">
        <v>79</v>
      </c>
      <c r="E387" s="19" t="s">
        <v>31</v>
      </c>
      <c r="F387" s="16">
        <f t="shared" si="13"/>
        <v>-13.29</v>
      </c>
      <c r="G387" s="15"/>
      <c r="H387" s="15"/>
      <c r="I387" s="15"/>
      <c r="J387" s="15"/>
      <c r="K387" s="16">
        <v>-2.0300000000000002</v>
      </c>
      <c r="L387" s="16">
        <v>-2.64</v>
      </c>
      <c r="M387" s="16">
        <v>-2.74</v>
      </c>
      <c r="N387" s="16">
        <v>-3.04</v>
      </c>
      <c r="O387" s="16">
        <v>-2.84</v>
      </c>
    </row>
    <row r="388" spans="1:15" ht="15" x14ac:dyDescent="0.25">
      <c r="A388" s="19" t="s">
        <v>68</v>
      </c>
      <c r="B388" s="19" t="s">
        <v>89</v>
      </c>
      <c r="C388" s="19" t="s">
        <v>90</v>
      </c>
      <c r="D388" s="19" t="s">
        <v>21</v>
      </c>
      <c r="E388" s="19" t="s">
        <v>31</v>
      </c>
      <c r="F388" s="16">
        <f t="shared" si="13"/>
        <v>0</v>
      </c>
      <c r="G388" s="15"/>
      <c r="H388" s="15"/>
      <c r="I388" s="16">
        <v>-125</v>
      </c>
      <c r="J388" s="16">
        <v>125</v>
      </c>
      <c r="K388" s="15"/>
      <c r="L388" s="15"/>
      <c r="M388" s="15"/>
      <c r="N388" s="15"/>
      <c r="O388" s="15"/>
    </row>
    <row r="389" spans="1:15" ht="15" x14ac:dyDescent="0.25">
      <c r="A389" s="19" t="s">
        <v>68</v>
      </c>
      <c r="B389" s="19" t="s">
        <v>89</v>
      </c>
      <c r="C389" s="19" t="s">
        <v>90</v>
      </c>
      <c r="D389" s="19" t="s">
        <v>21</v>
      </c>
      <c r="E389" s="19" t="s">
        <v>183</v>
      </c>
      <c r="F389" s="16">
        <f t="shared" si="13"/>
        <v>-48974.080000000002</v>
      </c>
      <c r="G389" s="16">
        <v>-4951.6600000000008</v>
      </c>
      <c r="H389" s="16">
        <v>-9467.76</v>
      </c>
      <c r="I389" s="16">
        <v>-10122.49</v>
      </c>
      <c r="J389" s="16">
        <v>-10362.76</v>
      </c>
      <c r="K389" s="16">
        <v>-4137.74</v>
      </c>
      <c r="L389" s="16">
        <v>-2589.8700000000003</v>
      </c>
      <c r="M389" s="16">
        <v>-2868.02</v>
      </c>
      <c r="N389" s="16">
        <v>-2083.1900000000005</v>
      </c>
      <c r="O389" s="16">
        <v>-2390.59</v>
      </c>
    </row>
    <row r="390" spans="1:15" ht="15" x14ac:dyDescent="0.25">
      <c r="A390" s="19" t="s">
        <v>68</v>
      </c>
      <c r="B390" s="19" t="s">
        <v>89</v>
      </c>
      <c r="C390" s="19" t="s">
        <v>90</v>
      </c>
      <c r="D390" s="19" t="s">
        <v>21</v>
      </c>
      <c r="E390" s="19" t="s">
        <v>22</v>
      </c>
      <c r="F390" s="16">
        <f t="shared" si="13"/>
        <v>-3325.5599999999995</v>
      </c>
      <c r="G390" s="16">
        <v>-488.04</v>
      </c>
      <c r="H390" s="16">
        <v>-769.25</v>
      </c>
      <c r="I390" s="16">
        <v>-857.58</v>
      </c>
      <c r="J390" s="15"/>
      <c r="K390" s="16">
        <v>-565.04</v>
      </c>
      <c r="L390" s="16">
        <v>-347.41</v>
      </c>
      <c r="M390" s="15"/>
      <c r="N390" s="16">
        <v>-298.24</v>
      </c>
      <c r="O390" s="15"/>
    </row>
    <row r="391" spans="1:15" ht="15" x14ac:dyDescent="0.25">
      <c r="A391" s="19"/>
      <c r="B391" s="19"/>
      <c r="C391" s="19"/>
      <c r="D391" s="19"/>
      <c r="E391" s="19"/>
      <c r="F391" s="16"/>
      <c r="G391" s="16"/>
      <c r="H391" s="16"/>
      <c r="I391" s="16"/>
      <c r="J391" s="15"/>
      <c r="K391" s="16"/>
      <c r="L391" s="16"/>
      <c r="M391" s="15"/>
      <c r="N391" s="16"/>
      <c r="O391" s="15"/>
    </row>
    <row r="392" spans="1:15" ht="15" x14ac:dyDescent="0.25">
      <c r="A392" s="19" t="s">
        <v>80</v>
      </c>
      <c r="B392" s="19" t="s">
        <v>91</v>
      </c>
      <c r="C392" s="19" t="s">
        <v>92</v>
      </c>
      <c r="D392" s="19" t="s">
        <v>32</v>
      </c>
      <c r="E392" s="19" t="s">
        <v>31</v>
      </c>
      <c r="F392" s="16">
        <f t="shared" ref="F392:F423" si="14">+SUM(G392:O392)</f>
        <v>-39140337.039999984</v>
      </c>
      <c r="G392" s="16">
        <v>-10282347.74</v>
      </c>
      <c r="H392" s="16">
        <v>-9370255.2999999858</v>
      </c>
      <c r="I392" s="16">
        <v>-8250543.6600000029</v>
      </c>
      <c r="J392" s="16">
        <v>-3483018.5499999989</v>
      </c>
      <c r="K392" s="16">
        <v>-2172323.3699999996</v>
      </c>
      <c r="L392" s="16">
        <v>-1685431.18</v>
      </c>
      <c r="M392" s="16">
        <v>-1320438.0399999991</v>
      </c>
      <c r="N392" s="16">
        <v>-1277696.7800000017</v>
      </c>
      <c r="O392" s="16">
        <v>-1298282.42</v>
      </c>
    </row>
    <row r="393" spans="1:15" ht="15" x14ac:dyDescent="0.25">
      <c r="A393" s="19" t="s">
        <v>80</v>
      </c>
      <c r="B393" s="19" t="s">
        <v>93</v>
      </c>
      <c r="C393" s="19" t="s">
        <v>94</v>
      </c>
      <c r="D393" s="19" t="s">
        <v>21</v>
      </c>
      <c r="E393" s="19" t="s">
        <v>22</v>
      </c>
      <c r="F393" s="16">
        <f t="shared" si="14"/>
        <v>810069.69000000006</v>
      </c>
      <c r="G393" s="16">
        <v>-69736.089999999851</v>
      </c>
      <c r="H393" s="16">
        <v>68250.379999999888</v>
      </c>
      <c r="I393" s="16">
        <v>620592.91</v>
      </c>
      <c r="J393" s="16">
        <v>179056.36</v>
      </c>
      <c r="K393" s="16">
        <v>-66138.150000000023</v>
      </c>
      <c r="L393" s="16">
        <v>90236.049999999988</v>
      </c>
      <c r="M393" s="16">
        <v>12730.650000000023</v>
      </c>
      <c r="N393" s="16">
        <v>-1544.570000000007</v>
      </c>
      <c r="O393" s="16">
        <v>-23377.849999999977</v>
      </c>
    </row>
    <row r="394" spans="1:15" ht="15" x14ac:dyDescent="0.25">
      <c r="A394" s="19" t="s">
        <v>80</v>
      </c>
      <c r="B394" s="19" t="s">
        <v>95</v>
      </c>
      <c r="C394" s="19" t="s">
        <v>96</v>
      </c>
      <c r="D394" s="19" t="s">
        <v>21</v>
      </c>
      <c r="E394" s="19" t="s">
        <v>22</v>
      </c>
      <c r="F394" s="16">
        <f t="shared" si="14"/>
        <v>3081203.31</v>
      </c>
      <c r="G394" s="16">
        <v>82528.450000000012</v>
      </c>
      <c r="H394" s="16">
        <v>1254294.48</v>
      </c>
      <c r="I394" s="16">
        <v>1969773.9300000002</v>
      </c>
      <c r="J394" s="16">
        <v>725925.32000000007</v>
      </c>
      <c r="K394" s="16">
        <v>-106404.72</v>
      </c>
      <c r="L394" s="16">
        <v>-138348.18</v>
      </c>
      <c r="M394" s="16">
        <v>-323011.43</v>
      </c>
      <c r="N394" s="16">
        <v>-186069.46000000002</v>
      </c>
      <c r="O394" s="16">
        <v>-197485.08000000002</v>
      </c>
    </row>
    <row r="395" spans="1:15" ht="15" x14ac:dyDescent="0.25">
      <c r="A395" s="19" t="s">
        <v>80</v>
      </c>
      <c r="B395" s="19" t="s">
        <v>97</v>
      </c>
      <c r="C395" s="19" t="s">
        <v>98</v>
      </c>
      <c r="D395" s="19" t="s">
        <v>21</v>
      </c>
      <c r="E395" s="19" t="s">
        <v>22</v>
      </c>
      <c r="F395" s="16">
        <f t="shared" si="14"/>
        <v>136710</v>
      </c>
      <c r="G395" s="16">
        <v>161142</v>
      </c>
      <c r="H395" s="16">
        <v>131792</v>
      </c>
      <c r="I395" s="16">
        <v>116893</v>
      </c>
      <c r="J395" s="16">
        <v>13485</v>
      </c>
      <c r="K395" s="16">
        <v>-27531</v>
      </c>
      <c r="L395" s="16">
        <v>-52572</v>
      </c>
      <c r="M395" s="16">
        <v>-67103</v>
      </c>
      <c r="N395" s="16">
        <v>-71028</v>
      </c>
      <c r="O395" s="16">
        <v>-68368</v>
      </c>
    </row>
    <row r="396" spans="1:15" ht="15" x14ac:dyDescent="0.25">
      <c r="A396" s="19" t="s">
        <v>80</v>
      </c>
      <c r="B396" s="19" t="s">
        <v>99</v>
      </c>
      <c r="C396" s="19" t="s">
        <v>100</v>
      </c>
      <c r="D396" s="19" t="s">
        <v>81</v>
      </c>
      <c r="E396" s="19" t="s">
        <v>31</v>
      </c>
      <c r="F396" s="16">
        <f t="shared" si="14"/>
        <v>-308976.53000000003</v>
      </c>
      <c r="G396" s="16">
        <v>-65386.93</v>
      </c>
      <c r="H396" s="16">
        <v>-71383.25</v>
      </c>
      <c r="I396" s="16">
        <v>-55003</v>
      </c>
      <c r="J396" s="16">
        <v>-36135.19</v>
      </c>
      <c r="K396" s="16">
        <v>-20624.98</v>
      </c>
      <c r="L396" s="16">
        <v>-19823.760000000002</v>
      </c>
      <c r="M396" s="16">
        <v>-15341.529999999999</v>
      </c>
      <c r="N396" s="16">
        <v>-13264.82</v>
      </c>
      <c r="O396" s="16">
        <v>-12013.07</v>
      </c>
    </row>
    <row r="397" spans="1:15" ht="15" x14ac:dyDescent="0.25">
      <c r="A397" s="19" t="s">
        <v>80</v>
      </c>
      <c r="B397" s="19" t="s">
        <v>99</v>
      </c>
      <c r="C397" s="19" t="s">
        <v>100</v>
      </c>
      <c r="D397" s="19" t="s">
        <v>39</v>
      </c>
      <c r="E397" s="19" t="s">
        <v>31</v>
      </c>
      <c r="F397" s="16">
        <f t="shared" si="14"/>
        <v>-10352238.02</v>
      </c>
      <c r="G397" s="16">
        <v>-2765652.9799999986</v>
      </c>
      <c r="H397" s="16">
        <v>-2306850.94</v>
      </c>
      <c r="I397" s="16">
        <v>-2371739.8200000008</v>
      </c>
      <c r="J397" s="16">
        <v>-850386.19000000006</v>
      </c>
      <c r="K397" s="16">
        <v>-580764.8600000001</v>
      </c>
      <c r="L397" s="16">
        <v>-413795.13</v>
      </c>
      <c r="M397" s="16">
        <v>-346217.56</v>
      </c>
      <c r="N397" s="16">
        <v>-345184.42000000022</v>
      </c>
      <c r="O397" s="16">
        <v>-371646.12000000011</v>
      </c>
    </row>
    <row r="398" spans="1:15" ht="15" x14ac:dyDescent="0.25">
      <c r="A398" s="19" t="s">
        <v>80</v>
      </c>
      <c r="B398" s="19" t="s">
        <v>99</v>
      </c>
      <c r="C398" s="19" t="s">
        <v>100</v>
      </c>
      <c r="D398" s="19" t="s">
        <v>82</v>
      </c>
      <c r="E398" s="19" t="s">
        <v>31</v>
      </c>
      <c r="F398" s="16">
        <f t="shared" si="14"/>
        <v>-210295.72</v>
      </c>
      <c r="G398" s="16">
        <v>-102349.8</v>
      </c>
      <c r="H398" s="16">
        <v>-2190.329999999999</v>
      </c>
      <c r="I398" s="16">
        <v>-48388.530000000006</v>
      </c>
      <c r="J398" s="16">
        <v>-13558.18</v>
      </c>
      <c r="K398" s="16">
        <v>-11500.449999999999</v>
      </c>
      <c r="L398" s="16">
        <v>-11273.7</v>
      </c>
      <c r="M398" s="16">
        <v>-14556.14</v>
      </c>
      <c r="N398" s="16">
        <v>-10308.16</v>
      </c>
      <c r="O398" s="16">
        <v>3829.57</v>
      </c>
    </row>
    <row r="399" spans="1:15" ht="15" x14ac:dyDescent="0.25">
      <c r="A399" s="19" t="s">
        <v>80</v>
      </c>
      <c r="B399" s="19" t="s">
        <v>99</v>
      </c>
      <c r="C399" s="19" t="s">
        <v>100</v>
      </c>
      <c r="D399" s="19" t="s">
        <v>32</v>
      </c>
      <c r="E399" s="19" t="s">
        <v>31</v>
      </c>
      <c r="F399" s="16">
        <f t="shared" si="14"/>
        <v>-10612924.299999995</v>
      </c>
      <c r="G399" s="16">
        <v>-3172729.75</v>
      </c>
      <c r="H399" s="16">
        <v>-2608412.0700000003</v>
      </c>
      <c r="I399" s="16">
        <v>-2553495.2099999995</v>
      </c>
      <c r="J399" s="16">
        <v>-799172.17000000027</v>
      </c>
      <c r="K399" s="16">
        <v>-432720.95999999979</v>
      </c>
      <c r="L399" s="16">
        <v>-326422.87000000011</v>
      </c>
      <c r="M399" s="16">
        <v>-240066.04</v>
      </c>
      <c r="N399" s="16">
        <v>-235532.45</v>
      </c>
      <c r="O399" s="16">
        <v>-244372.77999999994</v>
      </c>
    </row>
    <row r="400" spans="1:15" ht="15" x14ac:dyDescent="0.25">
      <c r="A400" s="19" t="s">
        <v>80</v>
      </c>
      <c r="B400" s="19" t="s">
        <v>99</v>
      </c>
      <c r="C400" s="19" t="s">
        <v>100</v>
      </c>
      <c r="D400" s="19" t="s">
        <v>83</v>
      </c>
      <c r="E400" s="19" t="s">
        <v>31</v>
      </c>
      <c r="F400" s="16">
        <f t="shared" si="14"/>
        <v>-353809.28000000009</v>
      </c>
      <c r="G400" s="16">
        <v>-73377.61</v>
      </c>
      <c r="H400" s="16">
        <v>-80858.990000000107</v>
      </c>
      <c r="I400" s="16">
        <v>-62658.38</v>
      </c>
      <c r="J400" s="16">
        <v>-39696.22</v>
      </c>
      <c r="K400" s="16">
        <v>-22594.519999999997</v>
      </c>
      <c r="L400" s="16">
        <v>-22424.490000000005</v>
      </c>
      <c r="M400" s="16">
        <v>-16951.13</v>
      </c>
      <c r="N400" s="16">
        <v>-17044.75</v>
      </c>
      <c r="O400" s="16">
        <v>-18203.189999999999</v>
      </c>
    </row>
    <row r="401" spans="1:15" ht="15" x14ac:dyDescent="0.25">
      <c r="A401" s="19" t="s">
        <v>80</v>
      </c>
      <c r="B401" s="19" t="s">
        <v>101</v>
      </c>
      <c r="C401" s="19" t="s">
        <v>102</v>
      </c>
      <c r="D401" s="19" t="s">
        <v>21</v>
      </c>
      <c r="E401" s="19" t="s">
        <v>22</v>
      </c>
      <c r="F401" s="16">
        <f t="shared" si="14"/>
        <v>677753.74999999988</v>
      </c>
      <c r="G401" s="16">
        <v>91834.429999999935</v>
      </c>
      <c r="H401" s="16">
        <v>104451.95000000007</v>
      </c>
      <c r="I401" s="16">
        <v>358521.20999999996</v>
      </c>
      <c r="J401" s="16">
        <v>137411.38</v>
      </c>
      <c r="K401" s="16">
        <v>-54291.16</v>
      </c>
      <c r="L401" s="16">
        <v>59962.710000000006</v>
      </c>
      <c r="M401" s="16">
        <v>4339.4700000000012</v>
      </c>
      <c r="N401" s="16">
        <v>-4188.2800000000134</v>
      </c>
      <c r="O401" s="16">
        <v>-20287.959999999992</v>
      </c>
    </row>
    <row r="402" spans="1:15" ht="15" x14ac:dyDescent="0.25">
      <c r="A402" s="19" t="s">
        <v>80</v>
      </c>
      <c r="B402" s="19" t="s">
        <v>103</v>
      </c>
      <c r="C402" s="19" t="s">
        <v>104</v>
      </c>
      <c r="D402" s="19" t="s">
        <v>21</v>
      </c>
      <c r="E402" s="19" t="s">
        <v>22</v>
      </c>
      <c r="F402" s="16">
        <f t="shared" si="14"/>
        <v>2198337.0699999998</v>
      </c>
      <c r="G402" s="16">
        <v>58848.49</v>
      </c>
      <c r="H402" s="16">
        <v>889700.49</v>
      </c>
      <c r="I402" s="16">
        <v>1414190.51</v>
      </c>
      <c r="J402" s="16">
        <v>522772.51</v>
      </c>
      <c r="K402" s="16">
        <v>-76796.08</v>
      </c>
      <c r="L402" s="16">
        <v>-99832.2</v>
      </c>
      <c r="M402" s="16">
        <v>-233134.54</v>
      </c>
      <c r="N402" s="16">
        <v>-134561.42000000001</v>
      </c>
      <c r="O402" s="16">
        <v>-142850.69</v>
      </c>
    </row>
    <row r="403" spans="1:15" ht="15" x14ac:dyDescent="0.25">
      <c r="A403" s="19" t="s">
        <v>80</v>
      </c>
      <c r="B403" s="19" t="s">
        <v>105</v>
      </c>
      <c r="C403" s="19" t="s">
        <v>106</v>
      </c>
      <c r="D403" s="19" t="s">
        <v>21</v>
      </c>
      <c r="E403" s="19" t="s">
        <v>22</v>
      </c>
      <c r="F403" s="16">
        <f t="shared" si="14"/>
        <v>42330</v>
      </c>
      <c r="G403" s="16">
        <v>33060</v>
      </c>
      <c r="H403" s="16">
        <v>22575</v>
      </c>
      <c r="I403" s="16">
        <v>25712</v>
      </c>
      <c r="J403" s="16">
        <v>-1225</v>
      </c>
      <c r="K403" s="16">
        <v>-5090</v>
      </c>
      <c r="L403" s="16">
        <v>-7064</v>
      </c>
      <c r="M403" s="16">
        <v>-8720</v>
      </c>
      <c r="N403" s="16">
        <v>-8616</v>
      </c>
      <c r="O403" s="16">
        <v>-8302</v>
      </c>
    </row>
    <row r="404" spans="1:15" ht="15" x14ac:dyDescent="0.25">
      <c r="A404" s="19" t="s">
        <v>80</v>
      </c>
      <c r="B404" s="19" t="s">
        <v>107</v>
      </c>
      <c r="C404" s="19" t="s">
        <v>108</v>
      </c>
      <c r="D404" s="19" t="s">
        <v>81</v>
      </c>
      <c r="E404" s="19" t="s">
        <v>31</v>
      </c>
      <c r="F404" s="16">
        <f t="shared" si="14"/>
        <v>-62.1</v>
      </c>
      <c r="G404" s="15"/>
      <c r="H404" s="15"/>
      <c r="I404" s="15"/>
      <c r="J404" s="15"/>
      <c r="K404" s="15"/>
      <c r="L404" s="15"/>
      <c r="M404" s="15"/>
      <c r="N404" s="15"/>
      <c r="O404" s="16">
        <v>-62.1</v>
      </c>
    </row>
    <row r="405" spans="1:15" ht="15" x14ac:dyDescent="0.25">
      <c r="A405" s="19" t="s">
        <v>80</v>
      </c>
      <c r="B405" s="19" t="s">
        <v>107</v>
      </c>
      <c r="C405" s="19" t="s">
        <v>108</v>
      </c>
      <c r="D405" s="19" t="s">
        <v>39</v>
      </c>
      <c r="E405" s="19" t="s">
        <v>31</v>
      </c>
      <c r="F405" s="16">
        <f t="shared" si="14"/>
        <v>-545338.19999999995</v>
      </c>
      <c r="G405" s="16">
        <v>-133785.99</v>
      </c>
      <c r="H405" s="16">
        <v>-94601.060000000012</v>
      </c>
      <c r="I405" s="16">
        <v>-165634.20999999996</v>
      </c>
      <c r="J405" s="16">
        <v>-37874.58</v>
      </c>
      <c r="K405" s="16">
        <v>-22285.15</v>
      </c>
      <c r="L405" s="16">
        <v>-25649.109999999997</v>
      </c>
      <c r="M405" s="16">
        <v>-22056.210000000003</v>
      </c>
      <c r="N405" s="16">
        <v>-21611.119999999999</v>
      </c>
      <c r="O405" s="16">
        <v>-21840.77</v>
      </c>
    </row>
    <row r="406" spans="1:15" ht="15" x14ac:dyDescent="0.25">
      <c r="A406" s="19" t="s">
        <v>80</v>
      </c>
      <c r="B406" s="19" t="s">
        <v>107</v>
      </c>
      <c r="C406" s="19" t="s">
        <v>108</v>
      </c>
      <c r="D406" s="19" t="s">
        <v>32</v>
      </c>
      <c r="E406" s="19" t="s">
        <v>31</v>
      </c>
      <c r="F406" s="16">
        <f t="shared" si="14"/>
        <v>-27778.800000000003</v>
      </c>
      <c r="G406" s="16">
        <v>2424.62</v>
      </c>
      <c r="H406" s="16">
        <v>-11764.38</v>
      </c>
      <c r="I406" s="16">
        <v>-13659.380000000001</v>
      </c>
      <c r="J406" s="16">
        <v>-2563.4299999999998</v>
      </c>
      <c r="K406" s="16">
        <v>-770.15</v>
      </c>
      <c r="L406" s="16">
        <v>-528.33000000000004</v>
      </c>
      <c r="M406" s="16">
        <v>-313.44</v>
      </c>
      <c r="N406" s="16">
        <v>-237.82</v>
      </c>
      <c r="O406" s="16">
        <v>-366.49</v>
      </c>
    </row>
    <row r="407" spans="1:15" ht="15" x14ac:dyDescent="0.25">
      <c r="A407" s="19" t="s">
        <v>80</v>
      </c>
      <c r="B407" s="19" t="s">
        <v>109</v>
      </c>
      <c r="C407" s="19" t="s">
        <v>110</v>
      </c>
      <c r="D407" s="19" t="s">
        <v>21</v>
      </c>
      <c r="E407" s="19" t="s">
        <v>22</v>
      </c>
      <c r="F407" s="16">
        <f t="shared" si="14"/>
        <v>-1305375.5</v>
      </c>
      <c r="G407" s="16">
        <v>-182426.73</v>
      </c>
      <c r="H407" s="16">
        <v>-212051.90000000002</v>
      </c>
      <c r="I407" s="16">
        <v>-151323.43</v>
      </c>
      <c r="J407" s="16">
        <v>-104221.78</v>
      </c>
      <c r="K407" s="16">
        <v>-79103.830000000016</v>
      </c>
      <c r="L407" s="16">
        <v>-102802.95999999999</v>
      </c>
      <c r="M407" s="16">
        <v>-122738.95000000001</v>
      </c>
      <c r="N407" s="16">
        <v>-202296.28999999998</v>
      </c>
      <c r="O407" s="16">
        <v>-148409.63</v>
      </c>
    </row>
    <row r="408" spans="1:15" ht="15" x14ac:dyDescent="0.25">
      <c r="A408" s="19" t="s">
        <v>80</v>
      </c>
      <c r="B408" s="19" t="s">
        <v>109</v>
      </c>
      <c r="C408" s="19" t="s">
        <v>110</v>
      </c>
      <c r="D408" s="19" t="s">
        <v>53</v>
      </c>
      <c r="E408" s="19" t="s">
        <v>31</v>
      </c>
      <c r="F408" s="16">
        <f t="shared" si="14"/>
        <v>-62379.009999999995</v>
      </c>
      <c r="G408" s="16">
        <v>-12404.93</v>
      </c>
      <c r="H408" s="16">
        <v>-7792.12</v>
      </c>
      <c r="I408" s="16">
        <v>-13913.36</v>
      </c>
      <c r="J408" s="16">
        <v>-2860.92</v>
      </c>
      <c r="K408" s="16">
        <v>-13625.82</v>
      </c>
      <c r="L408" s="16">
        <v>-3643.9300000000003</v>
      </c>
      <c r="M408" s="16">
        <v>-3876.06</v>
      </c>
      <c r="N408" s="16">
        <v>-333.67</v>
      </c>
      <c r="O408" s="16">
        <v>-3928.2000000000003</v>
      </c>
    </row>
    <row r="409" spans="1:15" ht="15" x14ac:dyDescent="0.25">
      <c r="A409" s="19" t="s">
        <v>80</v>
      </c>
      <c r="B409" s="19" t="s">
        <v>109</v>
      </c>
      <c r="C409" s="19" t="s">
        <v>110</v>
      </c>
      <c r="D409" s="19" t="s">
        <v>62</v>
      </c>
      <c r="E409" s="19" t="s">
        <v>31</v>
      </c>
      <c r="F409" s="16">
        <f t="shared" si="14"/>
        <v>-574.15000000000009</v>
      </c>
      <c r="G409" s="15"/>
      <c r="H409" s="15"/>
      <c r="I409" s="15"/>
      <c r="J409" s="15"/>
      <c r="K409" s="16">
        <v>-391.73</v>
      </c>
      <c r="L409" s="16">
        <v>-182.42000000000002</v>
      </c>
      <c r="M409" s="15"/>
      <c r="N409" s="15"/>
      <c r="O409" s="15"/>
    </row>
    <row r="410" spans="1:15" ht="15" x14ac:dyDescent="0.25">
      <c r="A410" s="19" t="s">
        <v>80</v>
      </c>
      <c r="B410" s="19" t="s">
        <v>113</v>
      </c>
      <c r="C410" s="19" t="s">
        <v>114</v>
      </c>
      <c r="D410" s="19" t="s">
        <v>21</v>
      </c>
      <c r="E410" s="19" t="s">
        <v>22</v>
      </c>
      <c r="F410" s="16">
        <f t="shared" si="14"/>
        <v>14201.190000000004</v>
      </c>
      <c r="G410" s="16">
        <v>2580.8200000000015</v>
      </c>
      <c r="H410" s="16">
        <v>2613.3599999999988</v>
      </c>
      <c r="I410" s="16">
        <v>4843.4900000000007</v>
      </c>
      <c r="J410" s="16">
        <v>5871.29</v>
      </c>
      <c r="K410" s="16">
        <v>-1168.1500000000001</v>
      </c>
      <c r="L410" s="16">
        <v>452.67000000000007</v>
      </c>
      <c r="M410" s="16">
        <v>11.519999999999982</v>
      </c>
      <c r="N410" s="16">
        <v>-261.13999999999987</v>
      </c>
      <c r="O410" s="16">
        <v>-742.67000000000007</v>
      </c>
    </row>
    <row r="411" spans="1:15" ht="15" x14ac:dyDescent="0.25">
      <c r="A411" s="19" t="s">
        <v>80</v>
      </c>
      <c r="B411" s="19" t="s">
        <v>115</v>
      </c>
      <c r="C411" s="19" t="s">
        <v>116</v>
      </c>
      <c r="D411" s="19" t="s">
        <v>21</v>
      </c>
      <c r="E411" s="19" t="s">
        <v>22</v>
      </c>
      <c r="F411" s="16">
        <f t="shared" si="14"/>
        <v>67981.599999999991</v>
      </c>
      <c r="G411" s="16">
        <v>1782.33</v>
      </c>
      <c r="H411" s="16">
        <v>26853.39</v>
      </c>
      <c r="I411" s="16">
        <v>44293.090000000004</v>
      </c>
      <c r="J411" s="16">
        <v>16421.25</v>
      </c>
      <c r="K411" s="16">
        <v>-2386.65</v>
      </c>
      <c r="L411" s="16">
        <v>-3117.57</v>
      </c>
      <c r="M411" s="16">
        <v>-7239.5</v>
      </c>
      <c r="N411" s="16">
        <v>-4177.03</v>
      </c>
      <c r="O411" s="16">
        <v>-4447.71</v>
      </c>
    </row>
    <row r="412" spans="1:15" ht="15" x14ac:dyDescent="0.25">
      <c r="A412" s="19" t="s">
        <v>80</v>
      </c>
      <c r="B412" s="19" t="s">
        <v>117</v>
      </c>
      <c r="C412" s="19" t="s">
        <v>118</v>
      </c>
      <c r="D412" s="19" t="s">
        <v>21</v>
      </c>
      <c r="E412" s="19" t="s">
        <v>22</v>
      </c>
      <c r="F412" s="16">
        <f t="shared" si="14"/>
        <v>585</v>
      </c>
      <c r="G412" s="16">
        <v>775</v>
      </c>
      <c r="H412" s="16">
        <v>189</v>
      </c>
      <c r="I412" s="16">
        <v>863</v>
      </c>
      <c r="J412" s="16">
        <v>-103</v>
      </c>
      <c r="K412" s="16">
        <v>-227</v>
      </c>
      <c r="L412" s="16">
        <v>-201</v>
      </c>
      <c r="M412" s="16">
        <v>-235</v>
      </c>
      <c r="N412" s="16">
        <v>-242</v>
      </c>
      <c r="O412" s="16">
        <v>-234</v>
      </c>
    </row>
    <row r="413" spans="1:15" ht="15" x14ac:dyDescent="0.25">
      <c r="A413" s="19" t="s">
        <v>80</v>
      </c>
      <c r="B413" s="19" t="s">
        <v>119</v>
      </c>
      <c r="C413" s="19" t="s">
        <v>120</v>
      </c>
      <c r="D413" s="19" t="s">
        <v>21</v>
      </c>
      <c r="E413" s="19" t="s">
        <v>22</v>
      </c>
      <c r="F413" s="16">
        <f t="shared" si="14"/>
        <v>-14468500.609999999</v>
      </c>
      <c r="G413" s="16">
        <v>-2221602.6699999995</v>
      </c>
      <c r="H413" s="16">
        <v>-2183008.44</v>
      </c>
      <c r="I413" s="16">
        <v>-1887931.5699999998</v>
      </c>
      <c r="J413" s="16">
        <v>-1956633.0500000003</v>
      </c>
      <c r="K413" s="16">
        <v>-909413.07000000007</v>
      </c>
      <c r="L413" s="16">
        <v>-1643103.03</v>
      </c>
      <c r="M413" s="16">
        <v>-1560294.09</v>
      </c>
      <c r="N413" s="16">
        <v>-1491909.6899999997</v>
      </c>
      <c r="O413" s="16">
        <v>-614605</v>
      </c>
    </row>
    <row r="414" spans="1:15" ht="15" x14ac:dyDescent="0.25">
      <c r="A414" s="19" t="s">
        <v>80</v>
      </c>
      <c r="B414" s="19" t="s">
        <v>125</v>
      </c>
      <c r="C414" s="19" t="s">
        <v>126</v>
      </c>
      <c r="D414" s="19" t="s">
        <v>21</v>
      </c>
      <c r="E414" s="19" t="s">
        <v>22</v>
      </c>
      <c r="F414" s="16">
        <f t="shared" si="14"/>
        <v>-39722.239999999998</v>
      </c>
      <c r="G414" s="16">
        <v>-4042.1699999999983</v>
      </c>
      <c r="H414" s="16">
        <v>509.80999999999949</v>
      </c>
      <c r="I414" s="15"/>
      <c r="J414" s="16">
        <v>-1627.67</v>
      </c>
      <c r="K414" s="16">
        <v>-6902.58</v>
      </c>
      <c r="L414" s="16">
        <v>-8894.1</v>
      </c>
      <c r="M414" s="16">
        <v>-12944.710000000001</v>
      </c>
      <c r="N414" s="16">
        <v>-1611.8599999999988</v>
      </c>
      <c r="O414" s="16">
        <v>-4208.9600000000009</v>
      </c>
    </row>
    <row r="415" spans="1:15" ht="15" x14ac:dyDescent="0.25">
      <c r="A415" s="19" t="s">
        <v>80</v>
      </c>
      <c r="B415" s="19" t="s">
        <v>127</v>
      </c>
      <c r="C415" s="19" t="s">
        <v>128</v>
      </c>
      <c r="D415" s="19" t="s">
        <v>21</v>
      </c>
      <c r="E415" s="19" t="s">
        <v>31</v>
      </c>
      <c r="F415" s="16">
        <f t="shared" si="14"/>
        <v>-105336.31999999999</v>
      </c>
      <c r="G415" s="16">
        <v>-17737.940000000013</v>
      </c>
      <c r="H415" s="16">
        <v>-82.289999999999978</v>
      </c>
      <c r="I415" s="16">
        <v>-21167.059999999987</v>
      </c>
      <c r="J415" s="16">
        <v>-19464.369999999984</v>
      </c>
      <c r="K415" s="16">
        <v>-12160.410000000002</v>
      </c>
      <c r="L415" s="16">
        <v>-10966.300000000007</v>
      </c>
      <c r="M415" s="16">
        <v>-8227.3000000000011</v>
      </c>
      <c r="N415" s="16">
        <v>-8428.5699999999979</v>
      </c>
      <c r="O415" s="16">
        <v>-7102.079999999999</v>
      </c>
    </row>
    <row r="416" spans="1:15" ht="15" x14ac:dyDescent="0.25">
      <c r="A416" s="19" t="s">
        <v>80</v>
      </c>
      <c r="B416" s="19" t="s">
        <v>131</v>
      </c>
      <c r="C416" s="19" t="s">
        <v>132</v>
      </c>
      <c r="D416" s="19" t="s">
        <v>21</v>
      </c>
      <c r="E416" s="19" t="s">
        <v>31</v>
      </c>
      <c r="F416" s="16">
        <f t="shared" si="14"/>
        <v>-12016</v>
      </c>
      <c r="G416" s="16">
        <v>-1254</v>
      </c>
      <c r="H416" s="16">
        <v>-1134</v>
      </c>
      <c r="I416" s="16">
        <v>-1431</v>
      </c>
      <c r="J416" s="16">
        <v>-1160</v>
      </c>
      <c r="K416" s="16">
        <v>-1587</v>
      </c>
      <c r="L416" s="16">
        <v>-1667</v>
      </c>
      <c r="M416" s="16">
        <v>-1620</v>
      </c>
      <c r="N416" s="16">
        <v>-963</v>
      </c>
      <c r="O416" s="16">
        <v>-1200</v>
      </c>
    </row>
    <row r="417" spans="1:15" ht="15" x14ac:dyDescent="0.25">
      <c r="A417" s="19" t="s">
        <v>80</v>
      </c>
      <c r="B417" s="19" t="s">
        <v>133</v>
      </c>
      <c r="C417" s="19" t="s">
        <v>134</v>
      </c>
      <c r="D417" s="19" t="s">
        <v>21</v>
      </c>
      <c r="E417" s="19" t="s">
        <v>31</v>
      </c>
      <c r="F417" s="16">
        <f t="shared" si="14"/>
        <v>-1495</v>
      </c>
      <c r="G417" s="16">
        <v>-115</v>
      </c>
      <c r="H417" s="16">
        <v>-230</v>
      </c>
      <c r="I417" s="15"/>
      <c r="J417" s="16">
        <v>-115</v>
      </c>
      <c r="K417" s="16">
        <v>-115</v>
      </c>
      <c r="L417" s="16">
        <v>-115</v>
      </c>
      <c r="M417" s="16">
        <v>-115</v>
      </c>
      <c r="N417" s="16">
        <v>-690</v>
      </c>
      <c r="O417" s="15"/>
    </row>
    <row r="418" spans="1:15" ht="15" x14ac:dyDescent="0.25">
      <c r="A418" s="19" t="s">
        <v>80</v>
      </c>
      <c r="B418" s="19" t="s">
        <v>135</v>
      </c>
      <c r="C418" s="19" t="s">
        <v>136</v>
      </c>
      <c r="D418" s="19" t="s">
        <v>21</v>
      </c>
      <c r="E418" s="19" t="s">
        <v>31</v>
      </c>
      <c r="F418" s="16">
        <f t="shared" si="14"/>
        <v>-42720.33</v>
      </c>
      <c r="G418" s="16">
        <v>-455</v>
      </c>
      <c r="H418" s="16">
        <v>-370</v>
      </c>
      <c r="I418" s="16">
        <v>-2410</v>
      </c>
      <c r="J418" s="16">
        <v>-11295.35</v>
      </c>
      <c r="K418" s="16">
        <v>-6850</v>
      </c>
      <c r="L418" s="16">
        <v>-7290</v>
      </c>
      <c r="M418" s="16">
        <v>-5750.0000000000009</v>
      </c>
      <c r="N418" s="16">
        <v>-4170</v>
      </c>
      <c r="O418" s="16">
        <v>-4129.9799999999996</v>
      </c>
    </row>
    <row r="419" spans="1:15" ht="15" x14ac:dyDescent="0.25">
      <c r="A419" s="19" t="s">
        <v>80</v>
      </c>
      <c r="B419" s="19" t="s">
        <v>137</v>
      </c>
      <c r="C419" s="19" t="s">
        <v>138</v>
      </c>
      <c r="D419" s="19" t="s">
        <v>21</v>
      </c>
      <c r="E419" s="19" t="s">
        <v>22</v>
      </c>
      <c r="F419" s="16">
        <f t="shared" si="14"/>
        <v>89687</v>
      </c>
      <c r="G419" s="16">
        <v>-6719.3699999999953</v>
      </c>
      <c r="H419" s="16">
        <v>19908.450000000012</v>
      </c>
      <c r="I419" s="16">
        <v>25233.729999999981</v>
      </c>
      <c r="J419" s="16">
        <v>45708.930000000008</v>
      </c>
      <c r="K419" s="16">
        <v>8621.4600000000064</v>
      </c>
      <c r="L419" s="16">
        <v>15842.089999999997</v>
      </c>
      <c r="M419" s="16">
        <v>2407.2799999999988</v>
      </c>
      <c r="N419" s="16">
        <v>-9616.8699999999953</v>
      </c>
      <c r="O419" s="16">
        <v>-11698.700000000012</v>
      </c>
    </row>
    <row r="420" spans="1:15" ht="15" x14ac:dyDescent="0.25">
      <c r="A420" s="19" t="s">
        <v>80</v>
      </c>
      <c r="B420" s="19" t="s">
        <v>139</v>
      </c>
      <c r="C420" s="19" t="s">
        <v>140</v>
      </c>
      <c r="D420" s="19" t="s">
        <v>60</v>
      </c>
      <c r="E420" s="19" t="s">
        <v>31</v>
      </c>
      <c r="F420" s="16">
        <f t="shared" si="14"/>
        <v>-13150</v>
      </c>
      <c r="G420" s="15"/>
      <c r="H420" s="15"/>
      <c r="I420" s="15"/>
      <c r="J420" s="15"/>
      <c r="K420" s="15"/>
      <c r="L420" s="15"/>
      <c r="M420" s="15"/>
      <c r="N420" s="16">
        <v>-13150</v>
      </c>
      <c r="O420" s="15"/>
    </row>
    <row r="421" spans="1:15" ht="15" x14ac:dyDescent="0.25">
      <c r="A421" s="19" t="s">
        <v>80</v>
      </c>
      <c r="B421" s="19" t="s">
        <v>139</v>
      </c>
      <c r="C421" s="19" t="s">
        <v>140</v>
      </c>
      <c r="D421" s="19" t="s">
        <v>53</v>
      </c>
      <c r="E421" s="19" t="s">
        <v>31</v>
      </c>
      <c r="F421" s="16">
        <f t="shared" si="14"/>
        <v>-61875</v>
      </c>
      <c r="G421" s="16">
        <v>-6875</v>
      </c>
      <c r="H421" s="16">
        <v>-6875</v>
      </c>
      <c r="I421" s="16">
        <v>-6875</v>
      </c>
      <c r="J421" s="16">
        <v>-6875</v>
      </c>
      <c r="K421" s="16">
        <v>-6875</v>
      </c>
      <c r="L421" s="16">
        <v>-6875</v>
      </c>
      <c r="M421" s="16">
        <v>-6875</v>
      </c>
      <c r="N421" s="16">
        <v>-6875</v>
      </c>
      <c r="O421" s="16">
        <v>-6875</v>
      </c>
    </row>
    <row r="422" spans="1:15" ht="15" x14ac:dyDescent="0.25">
      <c r="A422" s="19" t="s">
        <v>80</v>
      </c>
      <c r="B422" s="19" t="s">
        <v>139</v>
      </c>
      <c r="C422" s="19" t="s">
        <v>140</v>
      </c>
      <c r="D422" s="19" t="s">
        <v>62</v>
      </c>
      <c r="E422" s="19" t="s">
        <v>31</v>
      </c>
      <c r="F422" s="16">
        <f t="shared" si="14"/>
        <v>-54900</v>
      </c>
      <c r="G422" s="16">
        <v>-6120</v>
      </c>
      <c r="H422" s="16">
        <v>-6120</v>
      </c>
      <c r="I422" s="16">
        <v>-6120</v>
      </c>
      <c r="J422" s="16">
        <v>-6120</v>
      </c>
      <c r="K422" s="16">
        <v>-6060</v>
      </c>
      <c r="L422" s="16">
        <v>-6060</v>
      </c>
      <c r="M422" s="16">
        <v>-6060</v>
      </c>
      <c r="N422" s="16">
        <v>-6120</v>
      </c>
      <c r="O422" s="16">
        <v>-6120</v>
      </c>
    </row>
    <row r="423" spans="1:15" ht="15" x14ac:dyDescent="0.25">
      <c r="A423" s="19" t="s">
        <v>80</v>
      </c>
      <c r="B423" s="19" t="s">
        <v>139</v>
      </c>
      <c r="C423" s="19" t="s">
        <v>140</v>
      </c>
      <c r="D423" s="19" t="s">
        <v>66</v>
      </c>
      <c r="E423" s="19" t="s">
        <v>31</v>
      </c>
      <c r="F423" s="16">
        <f t="shared" si="14"/>
        <v>-736</v>
      </c>
      <c r="G423" s="16">
        <v>-88</v>
      </c>
      <c r="H423" s="16">
        <v>-88</v>
      </c>
      <c r="I423" s="16">
        <v>-80</v>
      </c>
      <c r="J423" s="16">
        <v>-80</v>
      </c>
      <c r="K423" s="16">
        <v>-80</v>
      </c>
      <c r="L423" s="16">
        <v>-72</v>
      </c>
      <c r="M423" s="16">
        <v>-72</v>
      </c>
      <c r="N423" s="16">
        <v>-96</v>
      </c>
      <c r="O423" s="16">
        <v>-80</v>
      </c>
    </row>
    <row r="424" spans="1:15" ht="15" x14ac:dyDescent="0.25">
      <c r="A424" s="19" t="s">
        <v>80</v>
      </c>
      <c r="B424" s="19" t="s">
        <v>141</v>
      </c>
      <c r="C424" s="19" t="s">
        <v>142</v>
      </c>
      <c r="D424" s="19" t="s">
        <v>62</v>
      </c>
      <c r="E424" s="19" t="s">
        <v>31</v>
      </c>
      <c r="F424" s="16">
        <f t="shared" ref="F424:F447" si="15">+SUM(G424:O424)</f>
        <v>-250</v>
      </c>
      <c r="G424" s="15"/>
      <c r="H424" s="15"/>
      <c r="I424" s="15"/>
      <c r="J424" s="15"/>
      <c r="K424" s="15"/>
      <c r="L424" s="15"/>
      <c r="M424" s="15"/>
      <c r="N424" s="16">
        <v>-250</v>
      </c>
      <c r="O424" s="15"/>
    </row>
    <row r="425" spans="1:15" ht="15" x14ac:dyDescent="0.25">
      <c r="A425" s="19" t="s">
        <v>80</v>
      </c>
      <c r="B425" s="19" t="s">
        <v>143</v>
      </c>
      <c r="C425" s="19" t="s">
        <v>144</v>
      </c>
      <c r="D425" s="19" t="s">
        <v>21</v>
      </c>
      <c r="E425" s="19" t="s">
        <v>22</v>
      </c>
      <c r="F425" s="16">
        <f t="shared" si="15"/>
        <v>-23003.500000000004</v>
      </c>
      <c r="G425" s="16">
        <v>-3306.02</v>
      </c>
      <c r="H425" s="16">
        <v>-3322.77</v>
      </c>
      <c r="I425" s="16">
        <v>-3552.9900000000002</v>
      </c>
      <c r="J425" s="16">
        <v>-3066.86</v>
      </c>
      <c r="K425" s="16">
        <v>-2545.88</v>
      </c>
      <c r="L425" s="16">
        <v>-2085.79</v>
      </c>
      <c r="M425" s="16">
        <v>-1717.92</v>
      </c>
      <c r="N425" s="16">
        <v>-1486.31</v>
      </c>
      <c r="O425" s="16">
        <v>-1918.96</v>
      </c>
    </row>
    <row r="426" spans="1:15" ht="15" x14ac:dyDescent="0.25">
      <c r="A426" s="19" t="s">
        <v>80</v>
      </c>
      <c r="B426" s="19" t="s">
        <v>145</v>
      </c>
      <c r="C426" s="19" t="s">
        <v>146</v>
      </c>
      <c r="D426" s="19" t="s">
        <v>53</v>
      </c>
      <c r="E426" s="19" t="s">
        <v>31</v>
      </c>
      <c r="F426" s="16">
        <f t="shared" si="15"/>
        <v>-7875</v>
      </c>
      <c r="G426" s="16">
        <v>-875</v>
      </c>
      <c r="H426" s="16">
        <v>-875</v>
      </c>
      <c r="I426" s="16">
        <v>-875</v>
      </c>
      <c r="J426" s="16">
        <v>-875</v>
      </c>
      <c r="K426" s="16">
        <v>-875</v>
      </c>
      <c r="L426" s="16">
        <v>-875</v>
      </c>
      <c r="M426" s="16">
        <v>-875</v>
      </c>
      <c r="N426" s="16">
        <v>-875</v>
      </c>
      <c r="O426" s="16">
        <v>-875</v>
      </c>
    </row>
    <row r="427" spans="1:15" ht="15" x14ac:dyDescent="0.25">
      <c r="A427" s="19" t="s">
        <v>80</v>
      </c>
      <c r="B427" s="19" t="s">
        <v>145</v>
      </c>
      <c r="C427" s="19" t="s">
        <v>146</v>
      </c>
      <c r="D427" s="19" t="s">
        <v>62</v>
      </c>
      <c r="E427" s="19" t="s">
        <v>31</v>
      </c>
      <c r="F427" s="16">
        <f t="shared" si="15"/>
        <v>-32025</v>
      </c>
      <c r="G427" s="16">
        <v>-3570</v>
      </c>
      <c r="H427" s="16">
        <v>-3570</v>
      </c>
      <c r="I427" s="16">
        <v>-3570</v>
      </c>
      <c r="J427" s="16">
        <v>-3570</v>
      </c>
      <c r="K427" s="16">
        <v>-3535</v>
      </c>
      <c r="L427" s="16">
        <v>-3535</v>
      </c>
      <c r="M427" s="16">
        <v>-3535</v>
      </c>
      <c r="N427" s="16">
        <v>-3570</v>
      </c>
      <c r="O427" s="16">
        <v>-3570</v>
      </c>
    </row>
    <row r="428" spans="1:15" ht="15" x14ac:dyDescent="0.25">
      <c r="A428" s="19" t="s">
        <v>80</v>
      </c>
      <c r="B428" s="19" t="s">
        <v>145</v>
      </c>
      <c r="C428" s="19" t="s">
        <v>146</v>
      </c>
      <c r="D428" s="19" t="s">
        <v>66</v>
      </c>
      <c r="E428" s="19" t="s">
        <v>31</v>
      </c>
      <c r="F428" s="16">
        <f t="shared" si="15"/>
        <v>-3220</v>
      </c>
      <c r="G428" s="16">
        <v>-385</v>
      </c>
      <c r="H428" s="16">
        <v>-385</v>
      </c>
      <c r="I428" s="16">
        <v>-350</v>
      </c>
      <c r="J428" s="16">
        <v>-350</v>
      </c>
      <c r="K428" s="16">
        <v>-350</v>
      </c>
      <c r="L428" s="16">
        <v>-315</v>
      </c>
      <c r="M428" s="16">
        <v>-315</v>
      </c>
      <c r="N428" s="16">
        <v>-420</v>
      </c>
      <c r="O428" s="16">
        <v>-350</v>
      </c>
    </row>
    <row r="429" spans="1:15" ht="15" x14ac:dyDescent="0.25">
      <c r="A429" s="19" t="s">
        <v>80</v>
      </c>
      <c r="B429" s="19" t="s">
        <v>151</v>
      </c>
      <c r="C429" s="19" t="s">
        <v>152</v>
      </c>
      <c r="D429" s="19" t="s">
        <v>21</v>
      </c>
      <c r="E429" s="19" t="s">
        <v>22</v>
      </c>
      <c r="F429" s="16">
        <f t="shared" si="15"/>
        <v>-2307.4899999999998</v>
      </c>
      <c r="G429" s="16">
        <v>-312.85000000000002</v>
      </c>
      <c r="H429" s="16">
        <v>-309.45999999999998</v>
      </c>
      <c r="I429" s="16">
        <v>-336.11</v>
      </c>
      <c r="J429" s="16">
        <v>-300.10000000000002</v>
      </c>
      <c r="K429" s="16">
        <v>-257.26</v>
      </c>
      <c r="L429" s="16">
        <v>-209.25</v>
      </c>
      <c r="M429" s="16">
        <v>-192.79</v>
      </c>
      <c r="N429" s="16">
        <v>-170.91</v>
      </c>
      <c r="O429" s="16">
        <v>-218.76</v>
      </c>
    </row>
    <row r="430" spans="1:15" ht="15" x14ac:dyDescent="0.25">
      <c r="A430" s="19" t="s">
        <v>80</v>
      </c>
      <c r="B430" s="19" t="s">
        <v>151</v>
      </c>
      <c r="C430" s="19" t="s">
        <v>152</v>
      </c>
      <c r="D430" s="19" t="s">
        <v>53</v>
      </c>
      <c r="E430" s="19" t="s">
        <v>31</v>
      </c>
      <c r="F430" s="16">
        <f t="shared" si="15"/>
        <v>-10</v>
      </c>
      <c r="G430" s="15"/>
      <c r="H430" s="15"/>
      <c r="I430" s="15"/>
      <c r="J430" s="15"/>
      <c r="K430" s="16">
        <v>-10</v>
      </c>
      <c r="L430" s="15"/>
      <c r="M430" s="15"/>
      <c r="N430" s="15"/>
      <c r="O430" s="15"/>
    </row>
    <row r="431" spans="1:15" ht="15" x14ac:dyDescent="0.25">
      <c r="A431" s="19" t="s">
        <v>80</v>
      </c>
      <c r="B431" s="19" t="s">
        <v>151</v>
      </c>
      <c r="C431" s="19" t="s">
        <v>152</v>
      </c>
      <c r="D431" s="19" t="s">
        <v>62</v>
      </c>
      <c r="E431" s="19" t="s">
        <v>31</v>
      </c>
      <c r="F431" s="16">
        <f t="shared" si="15"/>
        <v>-10</v>
      </c>
      <c r="G431" s="15"/>
      <c r="H431" s="15"/>
      <c r="I431" s="15"/>
      <c r="J431" s="15"/>
      <c r="K431" s="16">
        <v>-10</v>
      </c>
      <c r="L431" s="15"/>
      <c r="M431" s="15"/>
      <c r="N431" s="15"/>
      <c r="O431" s="15"/>
    </row>
    <row r="432" spans="1:15" ht="15" x14ac:dyDescent="0.25">
      <c r="A432" s="19" t="s">
        <v>80</v>
      </c>
      <c r="B432" s="19" t="s">
        <v>153</v>
      </c>
      <c r="C432" s="19" t="s">
        <v>154</v>
      </c>
      <c r="D432" s="19" t="s">
        <v>21</v>
      </c>
      <c r="E432" s="19" t="s">
        <v>31</v>
      </c>
      <c r="F432" s="16">
        <f t="shared" si="15"/>
        <v>-210</v>
      </c>
      <c r="G432" s="16">
        <v>-189</v>
      </c>
      <c r="H432" s="15"/>
      <c r="I432" s="15"/>
      <c r="J432" s="15"/>
      <c r="K432" s="15"/>
      <c r="L432" s="15"/>
      <c r="M432" s="16">
        <v>-21</v>
      </c>
      <c r="N432" s="15"/>
      <c r="O432" s="15"/>
    </row>
    <row r="433" spans="1:15" ht="15" x14ac:dyDescent="0.25">
      <c r="A433" s="19" t="s">
        <v>80</v>
      </c>
      <c r="B433" s="19" t="s">
        <v>153</v>
      </c>
      <c r="C433" s="19" t="s">
        <v>154</v>
      </c>
      <c r="D433" s="19" t="s">
        <v>63</v>
      </c>
      <c r="E433" s="19" t="s">
        <v>31</v>
      </c>
      <c r="F433" s="16">
        <f t="shared" si="15"/>
        <v>-121899.83000000002</v>
      </c>
      <c r="G433" s="16">
        <v>-13764.08</v>
      </c>
      <c r="H433" s="16">
        <v>-7537.3700000000017</v>
      </c>
      <c r="I433" s="16">
        <v>-16560.7</v>
      </c>
      <c r="J433" s="16">
        <v>-8346.8900000000012</v>
      </c>
      <c r="K433" s="16">
        <v>-55581.140000000007</v>
      </c>
      <c r="L433" s="16">
        <v>-5792.6500000000015</v>
      </c>
      <c r="M433" s="16">
        <v>-3997.98</v>
      </c>
      <c r="N433" s="16">
        <v>-4985.72</v>
      </c>
      <c r="O433" s="16">
        <v>-5333.3</v>
      </c>
    </row>
    <row r="434" spans="1:15" ht="15" x14ac:dyDescent="0.25">
      <c r="A434" s="19" t="s">
        <v>80</v>
      </c>
      <c r="B434" s="19" t="s">
        <v>153</v>
      </c>
      <c r="C434" s="19" t="s">
        <v>154</v>
      </c>
      <c r="D434" s="19" t="s">
        <v>84</v>
      </c>
      <c r="E434" s="19" t="s">
        <v>31</v>
      </c>
      <c r="F434" s="16">
        <f t="shared" si="15"/>
        <v>-44278.51</v>
      </c>
      <c r="G434" s="15"/>
      <c r="H434" s="15"/>
      <c r="I434" s="15"/>
      <c r="J434" s="15"/>
      <c r="K434" s="16">
        <v>-44278.51</v>
      </c>
      <c r="L434" s="15"/>
      <c r="M434" s="15"/>
      <c r="N434" s="15"/>
      <c r="O434" s="15"/>
    </row>
    <row r="435" spans="1:15" ht="15" x14ac:dyDescent="0.25">
      <c r="A435" s="19" t="s">
        <v>80</v>
      </c>
      <c r="B435" s="19" t="s">
        <v>153</v>
      </c>
      <c r="C435" s="19" t="s">
        <v>154</v>
      </c>
      <c r="D435" s="19" t="s">
        <v>67</v>
      </c>
      <c r="E435" s="19" t="s">
        <v>31</v>
      </c>
      <c r="F435" s="16">
        <f t="shared" si="15"/>
        <v>-22720.479999999985</v>
      </c>
      <c r="G435" s="16">
        <v>-29415.750000000004</v>
      </c>
      <c r="H435" s="16">
        <v>-8949.4700000000012</v>
      </c>
      <c r="I435" s="16">
        <v>-38136.830000000009</v>
      </c>
      <c r="J435" s="16">
        <v>-8371.9200000000019</v>
      </c>
      <c r="K435" s="16">
        <v>71285.830000000031</v>
      </c>
      <c r="L435" s="16">
        <v>-2638.63</v>
      </c>
      <c r="M435" s="16">
        <v>-2180.44</v>
      </c>
      <c r="N435" s="16">
        <v>-2148.84</v>
      </c>
      <c r="O435" s="16">
        <v>-2164.4300000000003</v>
      </c>
    </row>
    <row r="436" spans="1:15" ht="15" x14ac:dyDescent="0.25">
      <c r="A436" s="19" t="s">
        <v>80</v>
      </c>
      <c r="B436" s="19" t="s">
        <v>153</v>
      </c>
      <c r="C436" s="19" t="s">
        <v>154</v>
      </c>
      <c r="D436" s="19" t="s">
        <v>85</v>
      </c>
      <c r="E436" s="19" t="s">
        <v>31</v>
      </c>
      <c r="F436" s="16">
        <f t="shared" si="15"/>
        <v>70333.650000000009</v>
      </c>
      <c r="G436" s="15"/>
      <c r="H436" s="15"/>
      <c r="I436" s="16">
        <v>-208.34999999999997</v>
      </c>
      <c r="J436" s="16">
        <v>-85.810000000000016</v>
      </c>
      <c r="K436" s="16">
        <v>70627.810000000012</v>
      </c>
      <c r="L436" s="15"/>
      <c r="M436" s="15"/>
      <c r="N436" s="15"/>
      <c r="O436" s="15"/>
    </row>
    <row r="437" spans="1:15" ht="15" x14ac:dyDescent="0.25">
      <c r="A437" s="19" t="s">
        <v>80</v>
      </c>
      <c r="B437" s="19" t="s">
        <v>155</v>
      </c>
      <c r="C437" s="19" t="s">
        <v>156</v>
      </c>
      <c r="D437" s="19" t="s">
        <v>53</v>
      </c>
      <c r="E437" s="19" t="s">
        <v>31</v>
      </c>
      <c r="F437" s="16">
        <f t="shared" si="15"/>
        <v>-791955.67000000016</v>
      </c>
      <c r="G437" s="16">
        <v>-108857.81</v>
      </c>
      <c r="H437" s="16">
        <v>-114399.59000000001</v>
      </c>
      <c r="I437" s="16">
        <v>-104849.95</v>
      </c>
      <c r="J437" s="16">
        <v>-100116.82999999999</v>
      </c>
      <c r="K437" s="16">
        <v>-79433.39</v>
      </c>
      <c r="L437" s="16">
        <v>-73598.31</v>
      </c>
      <c r="M437" s="16">
        <v>-69241.98</v>
      </c>
      <c r="N437" s="16">
        <v>-68735.64</v>
      </c>
      <c r="O437" s="16">
        <v>-72722.17</v>
      </c>
    </row>
    <row r="438" spans="1:15" ht="15" x14ac:dyDescent="0.25">
      <c r="A438" s="19" t="s">
        <v>80</v>
      </c>
      <c r="B438" s="19" t="s">
        <v>155</v>
      </c>
      <c r="C438" s="19" t="s">
        <v>156</v>
      </c>
      <c r="D438" s="19" t="s">
        <v>62</v>
      </c>
      <c r="E438" s="19" t="s">
        <v>31</v>
      </c>
      <c r="F438" s="16">
        <f t="shared" si="15"/>
        <v>-380652.36</v>
      </c>
      <c r="G438" s="16">
        <v>-73514.11</v>
      </c>
      <c r="H438" s="16">
        <v>-78705.179999999993</v>
      </c>
      <c r="I438" s="16">
        <v>-66736.05</v>
      </c>
      <c r="J438" s="16">
        <v>-50375.12000000001</v>
      </c>
      <c r="K438" s="16">
        <v>-28861.64</v>
      </c>
      <c r="L438" s="16">
        <v>-25918.450000000004</v>
      </c>
      <c r="M438" s="16">
        <v>-19866.910000000003</v>
      </c>
      <c r="N438" s="16">
        <v>-18258.45</v>
      </c>
      <c r="O438" s="16">
        <v>-18416.45</v>
      </c>
    </row>
    <row r="439" spans="1:15" ht="15" x14ac:dyDescent="0.25">
      <c r="A439" s="19" t="s">
        <v>80</v>
      </c>
      <c r="B439" s="19" t="s">
        <v>155</v>
      </c>
      <c r="C439" s="19" t="s">
        <v>156</v>
      </c>
      <c r="D439" s="19" t="s">
        <v>66</v>
      </c>
      <c r="E439" s="19" t="s">
        <v>31</v>
      </c>
      <c r="F439" s="16">
        <f t="shared" si="15"/>
        <v>-17171.140000000007</v>
      </c>
      <c r="G439" s="16">
        <v>-4778.5600000000004</v>
      </c>
      <c r="H439" s="16">
        <v>-4844.93</v>
      </c>
      <c r="I439" s="16">
        <v>-3932.36</v>
      </c>
      <c r="J439" s="16">
        <v>-2402.3200000000002</v>
      </c>
      <c r="K439" s="16">
        <v>-635.47</v>
      </c>
      <c r="L439" s="16">
        <v>-316.08</v>
      </c>
      <c r="M439" s="16">
        <v>-112.19</v>
      </c>
      <c r="N439" s="16">
        <v>-97.4</v>
      </c>
      <c r="O439" s="16">
        <v>-51.83</v>
      </c>
    </row>
    <row r="440" spans="1:15" ht="15" x14ac:dyDescent="0.25">
      <c r="A440" s="19" t="s">
        <v>80</v>
      </c>
      <c r="B440" s="19" t="s">
        <v>157</v>
      </c>
      <c r="C440" s="19" t="s">
        <v>158</v>
      </c>
      <c r="D440" s="19" t="s">
        <v>21</v>
      </c>
      <c r="E440" s="19" t="s">
        <v>22</v>
      </c>
      <c r="F440" s="16">
        <f t="shared" si="15"/>
        <v>-73.599999999999994</v>
      </c>
      <c r="G440" s="16">
        <v>-6.12</v>
      </c>
      <c r="H440" s="16">
        <v>-15.11</v>
      </c>
      <c r="I440" s="16">
        <v>-3.29</v>
      </c>
      <c r="J440" s="16">
        <v>-2.95</v>
      </c>
      <c r="K440" s="16">
        <v>-2.82</v>
      </c>
      <c r="L440" s="16">
        <v>-7.18</v>
      </c>
      <c r="M440" s="16">
        <v>-8.84</v>
      </c>
      <c r="N440" s="16">
        <v>-17.440000000000001</v>
      </c>
      <c r="O440" s="16">
        <v>-9.85</v>
      </c>
    </row>
    <row r="441" spans="1:15" ht="15" x14ac:dyDescent="0.25">
      <c r="A441" s="19" t="s">
        <v>80</v>
      </c>
      <c r="B441" s="19" t="s">
        <v>161</v>
      </c>
      <c r="C441" s="19" t="s">
        <v>162</v>
      </c>
      <c r="D441" s="19" t="s">
        <v>21</v>
      </c>
      <c r="E441" s="19" t="s">
        <v>22</v>
      </c>
      <c r="F441" s="16">
        <f t="shared" si="15"/>
        <v>-1567.33</v>
      </c>
      <c r="G441" s="16">
        <v>-197.45000000000002</v>
      </c>
      <c r="H441" s="16">
        <v>-194.92000000000002</v>
      </c>
      <c r="I441" s="16">
        <v>-212.13</v>
      </c>
      <c r="J441" s="16">
        <v>-190.14000000000001</v>
      </c>
      <c r="K441" s="16">
        <v>-181.81</v>
      </c>
      <c r="L441" s="16">
        <v>-154.42000000000002</v>
      </c>
      <c r="M441" s="16">
        <v>-142.6</v>
      </c>
      <c r="N441" s="16">
        <v>-124.98</v>
      </c>
      <c r="O441" s="16">
        <v>-168.88</v>
      </c>
    </row>
    <row r="442" spans="1:15" ht="15" x14ac:dyDescent="0.25">
      <c r="A442" s="19" t="s">
        <v>80</v>
      </c>
      <c r="B442" s="19" t="s">
        <v>161</v>
      </c>
      <c r="C442" s="19" t="s">
        <v>162</v>
      </c>
      <c r="D442" s="19" t="s">
        <v>53</v>
      </c>
      <c r="E442" s="19" t="s">
        <v>31</v>
      </c>
      <c r="F442" s="16">
        <f t="shared" si="15"/>
        <v>-180</v>
      </c>
      <c r="G442" s="15"/>
      <c r="H442" s="15"/>
      <c r="I442" s="15"/>
      <c r="J442" s="15"/>
      <c r="K442" s="16">
        <v>-180</v>
      </c>
      <c r="L442" s="15"/>
      <c r="M442" s="15"/>
      <c r="N442" s="15"/>
      <c r="O442" s="15"/>
    </row>
    <row r="443" spans="1:15" ht="15" x14ac:dyDescent="0.25">
      <c r="A443" s="19" t="s">
        <v>80</v>
      </c>
      <c r="B443" s="19" t="s">
        <v>161</v>
      </c>
      <c r="C443" s="19" t="s">
        <v>162</v>
      </c>
      <c r="D443" s="19" t="s">
        <v>62</v>
      </c>
      <c r="E443" s="19" t="s">
        <v>31</v>
      </c>
      <c r="F443" s="16">
        <f t="shared" si="15"/>
        <v>-22.5</v>
      </c>
      <c r="G443" s="15"/>
      <c r="H443" s="15"/>
      <c r="I443" s="15"/>
      <c r="J443" s="15"/>
      <c r="K443" s="16">
        <v>-22.5</v>
      </c>
      <c r="L443" s="15"/>
      <c r="M443" s="15"/>
      <c r="N443" s="15"/>
      <c r="O443" s="15"/>
    </row>
    <row r="444" spans="1:15" ht="15" x14ac:dyDescent="0.25">
      <c r="A444" s="19" t="s">
        <v>80</v>
      </c>
      <c r="B444" s="19" t="s">
        <v>163</v>
      </c>
      <c r="C444" s="19" t="s">
        <v>164</v>
      </c>
      <c r="D444" s="19" t="s">
        <v>21</v>
      </c>
      <c r="E444" s="19" t="s">
        <v>22</v>
      </c>
      <c r="F444" s="16">
        <f t="shared" si="15"/>
        <v>-89.55</v>
      </c>
      <c r="G444" s="16">
        <v>-12.450000000000001</v>
      </c>
      <c r="H444" s="16">
        <v>-17.97</v>
      </c>
      <c r="I444" s="16">
        <v>-9.6300000000000008</v>
      </c>
      <c r="J444" s="16">
        <v>-8.1999999999999993</v>
      </c>
      <c r="K444" s="16">
        <v>-14.15</v>
      </c>
      <c r="L444" s="16">
        <v>-9.76</v>
      </c>
      <c r="M444" s="16">
        <v>-5.5</v>
      </c>
      <c r="N444" s="16">
        <v>-4.8</v>
      </c>
      <c r="O444" s="16">
        <v>-7.09</v>
      </c>
    </row>
    <row r="445" spans="1:15" ht="15" x14ac:dyDescent="0.25">
      <c r="A445" s="19" t="s">
        <v>80</v>
      </c>
      <c r="B445" s="19" t="s">
        <v>163</v>
      </c>
      <c r="C445" s="19" t="s">
        <v>164</v>
      </c>
      <c r="D445" s="19" t="s">
        <v>53</v>
      </c>
      <c r="E445" s="19" t="s">
        <v>31</v>
      </c>
      <c r="F445" s="16">
        <f t="shared" si="15"/>
        <v>-11.450000000000001</v>
      </c>
      <c r="G445" s="15"/>
      <c r="H445" s="15"/>
      <c r="I445" s="15"/>
      <c r="J445" s="15"/>
      <c r="K445" s="16">
        <v>-11.450000000000001</v>
      </c>
      <c r="L445" s="15"/>
      <c r="M445" s="15"/>
      <c r="N445" s="15"/>
      <c r="O445" s="15"/>
    </row>
    <row r="446" spans="1:15" ht="15" x14ac:dyDescent="0.25">
      <c r="A446" s="19" t="s">
        <v>80</v>
      </c>
      <c r="B446" s="19" t="s">
        <v>163</v>
      </c>
      <c r="C446" s="19" t="s">
        <v>164</v>
      </c>
      <c r="D446" s="19" t="s">
        <v>62</v>
      </c>
      <c r="E446" s="19" t="s">
        <v>31</v>
      </c>
      <c r="F446" s="16">
        <f t="shared" si="15"/>
        <v>-1.28</v>
      </c>
      <c r="G446" s="15"/>
      <c r="H446" s="15"/>
      <c r="I446" s="15"/>
      <c r="J446" s="15"/>
      <c r="K446" s="16">
        <v>-1.28</v>
      </c>
      <c r="L446" s="15"/>
      <c r="M446" s="15"/>
      <c r="N446" s="15"/>
      <c r="O446" s="15"/>
    </row>
    <row r="447" spans="1:15" ht="15" x14ac:dyDescent="0.25">
      <c r="A447" s="19" t="s">
        <v>80</v>
      </c>
      <c r="B447" s="19" t="s">
        <v>165</v>
      </c>
      <c r="C447" s="19" t="s">
        <v>166</v>
      </c>
      <c r="D447" s="19" t="s">
        <v>21</v>
      </c>
      <c r="E447" s="19" t="s">
        <v>22</v>
      </c>
      <c r="F447" s="16">
        <f t="shared" si="15"/>
        <v>1878</v>
      </c>
      <c r="G447" s="16">
        <v>1574</v>
      </c>
      <c r="H447" s="16">
        <v>244</v>
      </c>
      <c r="I447" s="16">
        <v>1887</v>
      </c>
      <c r="J447" s="16">
        <v>-44</v>
      </c>
      <c r="K447" s="16">
        <v>-223</v>
      </c>
      <c r="L447" s="16">
        <v>-365</v>
      </c>
      <c r="M447" s="16">
        <v>-418</v>
      </c>
      <c r="N447" s="16">
        <v>-402</v>
      </c>
      <c r="O447" s="16">
        <v>-375</v>
      </c>
    </row>
    <row r="448" spans="1:15" ht="15" x14ac:dyDescent="0.25">
      <c r="A448" s="19"/>
      <c r="B448" s="19"/>
      <c r="C448" s="19"/>
      <c r="D448" s="19"/>
      <c r="E448" s="19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 ht="15" x14ac:dyDescent="0.25">
      <c r="A449" s="19" t="s">
        <v>86</v>
      </c>
      <c r="B449" s="19" t="s">
        <v>91</v>
      </c>
      <c r="C449" s="19" t="s">
        <v>92</v>
      </c>
      <c r="D449" s="19" t="s">
        <v>32</v>
      </c>
      <c r="E449" s="19" t="s">
        <v>31</v>
      </c>
      <c r="F449" s="16">
        <f t="shared" ref="F449:F481" si="16">+SUM(G449:O449)</f>
        <v>-1943856.7600000002</v>
      </c>
      <c r="G449" s="16">
        <v>-484038.0500000001</v>
      </c>
      <c r="H449" s="16">
        <v>-398367.98999999993</v>
      </c>
      <c r="I449" s="16">
        <v>-432496.9</v>
      </c>
      <c r="J449" s="16">
        <v>-184947.08000000007</v>
      </c>
      <c r="K449" s="16">
        <v>-116216.47</v>
      </c>
      <c r="L449" s="16">
        <v>-76237.930000000008</v>
      </c>
      <c r="M449" s="16">
        <v>-87150.910000000047</v>
      </c>
      <c r="N449" s="16">
        <v>-117576.07</v>
      </c>
      <c r="O449" s="16">
        <v>-46825.359999999986</v>
      </c>
    </row>
    <row r="450" spans="1:15" ht="15" x14ac:dyDescent="0.25">
      <c r="A450" s="19" t="s">
        <v>86</v>
      </c>
      <c r="B450" s="19" t="s">
        <v>93</v>
      </c>
      <c r="C450" s="19" t="s">
        <v>94</v>
      </c>
      <c r="D450" s="19" t="s">
        <v>21</v>
      </c>
      <c r="E450" s="19" t="s">
        <v>22</v>
      </c>
      <c r="F450" s="16">
        <f t="shared" si="16"/>
        <v>27725.59</v>
      </c>
      <c r="G450" s="16">
        <v>2025.2699999999968</v>
      </c>
      <c r="H450" s="16">
        <v>3237</v>
      </c>
      <c r="I450" s="16">
        <v>14736.660000000003</v>
      </c>
      <c r="J450" s="16">
        <v>5965.2000000000007</v>
      </c>
      <c r="K450" s="16">
        <v>-1345.2299999999996</v>
      </c>
      <c r="L450" s="16">
        <v>2759.2899999999972</v>
      </c>
      <c r="M450" s="16">
        <v>-227.93000000000029</v>
      </c>
      <c r="N450" s="16">
        <v>-770.96999999999753</v>
      </c>
      <c r="O450" s="16">
        <v>1346.2999999999993</v>
      </c>
    </row>
    <row r="451" spans="1:15" ht="15" x14ac:dyDescent="0.25">
      <c r="A451" s="19" t="s">
        <v>86</v>
      </c>
      <c r="B451" s="19" t="s">
        <v>95</v>
      </c>
      <c r="C451" s="19" t="s">
        <v>96</v>
      </c>
      <c r="D451" s="19" t="s">
        <v>21</v>
      </c>
      <c r="E451" s="19" t="s">
        <v>22</v>
      </c>
      <c r="F451" s="16">
        <f t="shared" si="16"/>
        <v>287470.68</v>
      </c>
      <c r="G451" s="16">
        <v>77703.960000000006</v>
      </c>
      <c r="H451" s="16">
        <v>-19373.920000000002</v>
      </c>
      <c r="I451" s="16">
        <v>137343.26999999999</v>
      </c>
      <c r="J451" s="16">
        <v>117346.47</v>
      </c>
      <c r="K451" s="16">
        <v>6141.41</v>
      </c>
      <c r="L451" s="16">
        <v>-34275.94</v>
      </c>
      <c r="M451" s="16">
        <v>12904.66</v>
      </c>
      <c r="N451" s="16">
        <v>5807.96</v>
      </c>
      <c r="O451" s="16">
        <v>-16127.19</v>
      </c>
    </row>
    <row r="452" spans="1:15" ht="15" x14ac:dyDescent="0.25">
      <c r="A452" s="19" t="s">
        <v>86</v>
      </c>
      <c r="B452" s="19" t="s">
        <v>99</v>
      </c>
      <c r="C452" s="19" t="s">
        <v>100</v>
      </c>
      <c r="D452" s="19" t="s">
        <v>39</v>
      </c>
      <c r="E452" s="19" t="s">
        <v>31</v>
      </c>
      <c r="F452" s="16">
        <f t="shared" si="16"/>
        <v>-285322.90000000002</v>
      </c>
      <c r="G452" s="16">
        <v>-81368.63</v>
      </c>
      <c r="H452" s="16">
        <v>-63864.94</v>
      </c>
      <c r="I452" s="16">
        <v>-59174.410000000011</v>
      </c>
      <c r="J452" s="16">
        <v>-26225.260000000002</v>
      </c>
      <c r="K452" s="16">
        <v>-1906.1400000000021</v>
      </c>
      <c r="L452" s="16">
        <v>-11001.89</v>
      </c>
      <c r="M452" s="16">
        <v>-11673.55</v>
      </c>
      <c r="N452" s="16">
        <v>-13877.460000000001</v>
      </c>
      <c r="O452" s="16">
        <v>-16230.62</v>
      </c>
    </row>
    <row r="453" spans="1:15" ht="15" x14ac:dyDescent="0.25">
      <c r="A453" s="19" t="s">
        <v>86</v>
      </c>
      <c r="B453" s="19" t="s">
        <v>99</v>
      </c>
      <c r="C453" s="19" t="s">
        <v>100</v>
      </c>
      <c r="D453" s="19" t="s">
        <v>32</v>
      </c>
      <c r="E453" s="19" t="s">
        <v>31</v>
      </c>
      <c r="F453" s="16">
        <f t="shared" si="16"/>
        <v>-899428.38000000024</v>
      </c>
      <c r="G453" s="16">
        <v>-252821.06000000003</v>
      </c>
      <c r="H453" s="16">
        <v>-201126.47</v>
      </c>
      <c r="I453" s="16">
        <v>-195805.54</v>
      </c>
      <c r="J453" s="16">
        <v>-66533.569999999978</v>
      </c>
      <c r="K453" s="16">
        <v>-54421.149999999994</v>
      </c>
      <c r="L453" s="16">
        <v>-36990.320000000007</v>
      </c>
      <c r="M453" s="16">
        <v>-30903.550000000007</v>
      </c>
      <c r="N453" s="16">
        <v>-34530.03</v>
      </c>
      <c r="O453" s="16">
        <v>-26296.690000000006</v>
      </c>
    </row>
    <row r="454" spans="1:15" ht="15" x14ac:dyDescent="0.25">
      <c r="A454" s="19" t="s">
        <v>86</v>
      </c>
      <c r="B454" s="19" t="s">
        <v>101</v>
      </c>
      <c r="C454" s="19" t="s">
        <v>102</v>
      </c>
      <c r="D454" s="19" t="s">
        <v>21</v>
      </c>
      <c r="E454" s="19" t="s">
        <v>22</v>
      </c>
      <c r="F454" s="16">
        <f t="shared" si="16"/>
        <v>30258.959999999992</v>
      </c>
      <c r="G454" s="16">
        <v>11728.789999999997</v>
      </c>
      <c r="H454" s="16">
        <v>3009.380000000001</v>
      </c>
      <c r="I454" s="16">
        <v>11658.82</v>
      </c>
      <c r="J454" s="16">
        <v>4173.12</v>
      </c>
      <c r="K454" s="16">
        <v>-1126.0300000000007</v>
      </c>
      <c r="L454" s="16">
        <v>1293.2100000000005</v>
      </c>
      <c r="M454" s="16">
        <v>103.63999999999987</v>
      </c>
      <c r="N454" s="16">
        <v>-292.57999999999993</v>
      </c>
      <c r="O454" s="16">
        <v>-289.39000000000033</v>
      </c>
    </row>
    <row r="455" spans="1:15" ht="15" x14ac:dyDescent="0.25">
      <c r="A455" s="19" t="s">
        <v>86</v>
      </c>
      <c r="B455" s="19" t="s">
        <v>103</v>
      </c>
      <c r="C455" s="19" t="s">
        <v>104</v>
      </c>
      <c r="D455" s="19" t="s">
        <v>21</v>
      </c>
      <c r="E455" s="19" t="s">
        <v>22</v>
      </c>
      <c r="F455" s="16">
        <f t="shared" si="16"/>
        <v>203575.93</v>
      </c>
      <c r="G455" s="16">
        <v>55408.29</v>
      </c>
      <c r="H455" s="16">
        <v>-13742.380000000001</v>
      </c>
      <c r="I455" s="16">
        <v>98605</v>
      </c>
      <c r="J455" s="16">
        <v>84506.64</v>
      </c>
      <c r="K455" s="16">
        <v>5041.25</v>
      </c>
      <c r="L455" s="16">
        <v>-28291.16</v>
      </c>
      <c r="M455" s="16">
        <v>10646.98</v>
      </c>
      <c r="N455" s="16">
        <v>4761.78</v>
      </c>
      <c r="O455" s="16">
        <v>-13360.470000000001</v>
      </c>
    </row>
    <row r="456" spans="1:15" ht="15" x14ac:dyDescent="0.25">
      <c r="A456" s="19" t="s">
        <v>86</v>
      </c>
      <c r="B456" s="19" t="s">
        <v>107</v>
      </c>
      <c r="C456" s="19" t="s">
        <v>108</v>
      </c>
      <c r="D456" s="19" t="s">
        <v>81</v>
      </c>
      <c r="E456" s="19" t="s">
        <v>31</v>
      </c>
      <c r="F456" s="16">
        <f t="shared" si="16"/>
        <v>-176398.37999999998</v>
      </c>
      <c r="G456" s="16">
        <v>-81839.63</v>
      </c>
      <c r="H456" s="16">
        <v>-15093.69</v>
      </c>
      <c r="I456" s="16">
        <v>-21876.23</v>
      </c>
      <c r="J456" s="16">
        <v>-23992.54</v>
      </c>
      <c r="K456" s="16">
        <v>-13250.87</v>
      </c>
      <c r="L456" s="16">
        <v>-9029.08</v>
      </c>
      <c r="M456" s="16">
        <v>-2704.91</v>
      </c>
      <c r="N456" s="16">
        <v>-7789.46</v>
      </c>
      <c r="O456" s="16">
        <v>-821.97</v>
      </c>
    </row>
    <row r="457" spans="1:15" ht="15" x14ac:dyDescent="0.25">
      <c r="A457" s="19" t="s">
        <v>86</v>
      </c>
      <c r="B457" s="19" t="s">
        <v>107</v>
      </c>
      <c r="C457" s="19" t="s">
        <v>108</v>
      </c>
      <c r="D457" s="19" t="s">
        <v>39</v>
      </c>
      <c r="E457" s="19" t="s">
        <v>31</v>
      </c>
      <c r="F457" s="16">
        <f t="shared" si="16"/>
        <v>-947923.47000000009</v>
      </c>
      <c r="G457" s="16">
        <v>-156074.80000000002</v>
      </c>
      <c r="H457" s="16">
        <v>-31954.37</v>
      </c>
      <c r="I457" s="16">
        <v>-150460.15</v>
      </c>
      <c r="J457" s="16">
        <v>-194630.19</v>
      </c>
      <c r="K457" s="16">
        <v>-85488.15</v>
      </c>
      <c r="L457" s="16">
        <v>-1797.26</v>
      </c>
      <c r="M457" s="16">
        <v>-149057.20000000001</v>
      </c>
      <c r="N457" s="16">
        <v>-87836.739999999991</v>
      </c>
      <c r="O457" s="16">
        <v>-90624.61</v>
      </c>
    </row>
    <row r="458" spans="1:15" ht="15" x14ac:dyDescent="0.25">
      <c r="A458" s="19" t="s">
        <v>86</v>
      </c>
      <c r="B458" s="19" t="s">
        <v>107</v>
      </c>
      <c r="C458" s="19" t="s">
        <v>108</v>
      </c>
      <c r="D458" s="19" t="s">
        <v>32</v>
      </c>
      <c r="E458" s="19" t="s">
        <v>31</v>
      </c>
      <c r="F458" s="16">
        <f t="shared" si="16"/>
        <v>-20255.7</v>
      </c>
      <c r="G458" s="16">
        <v>-7246.2800000000007</v>
      </c>
      <c r="H458" s="16">
        <v>-4593.25</v>
      </c>
      <c r="I458" s="16">
        <v>-3827.92</v>
      </c>
      <c r="J458" s="16">
        <v>-3264.02</v>
      </c>
      <c r="K458" s="16">
        <v>-662.52</v>
      </c>
      <c r="L458" s="16">
        <v>-338.1</v>
      </c>
      <c r="M458" s="16">
        <v>-108.97</v>
      </c>
      <c r="N458" s="16">
        <v>-109.92000000000002</v>
      </c>
      <c r="O458" s="16">
        <v>-104.72</v>
      </c>
    </row>
    <row r="459" spans="1:15" ht="15" x14ac:dyDescent="0.25">
      <c r="A459" s="19" t="s">
        <v>86</v>
      </c>
      <c r="B459" s="19" t="s">
        <v>109</v>
      </c>
      <c r="C459" s="19" t="s">
        <v>110</v>
      </c>
      <c r="D459" s="19" t="s">
        <v>21</v>
      </c>
      <c r="E459" s="19" t="s">
        <v>22</v>
      </c>
      <c r="F459" s="16">
        <f t="shared" si="16"/>
        <v>-49734.36</v>
      </c>
      <c r="G459" s="16">
        <v>-6465.49</v>
      </c>
      <c r="H459" s="16">
        <v>-5832.11</v>
      </c>
      <c r="I459" s="16">
        <v>-4810.43</v>
      </c>
      <c r="J459" s="16">
        <v>-4640.9400000000005</v>
      </c>
      <c r="K459" s="16">
        <v>-3039.15</v>
      </c>
      <c r="L459" s="16">
        <v>-3700.62</v>
      </c>
      <c r="M459" s="16">
        <v>-3591.33</v>
      </c>
      <c r="N459" s="16">
        <v>-10708.64</v>
      </c>
      <c r="O459" s="16">
        <v>-6945.6500000000005</v>
      </c>
    </row>
    <row r="460" spans="1:15" ht="15" x14ac:dyDescent="0.25">
      <c r="A460" s="19" t="s">
        <v>86</v>
      </c>
      <c r="B460" s="19" t="s">
        <v>113</v>
      </c>
      <c r="C460" s="19" t="s">
        <v>114</v>
      </c>
      <c r="D460" s="19" t="s">
        <v>21</v>
      </c>
      <c r="E460" s="19" t="s">
        <v>22</v>
      </c>
      <c r="F460" s="16">
        <f t="shared" si="16"/>
        <v>9056.43</v>
      </c>
      <c r="G460" s="16">
        <v>-2420.33</v>
      </c>
      <c r="H460" s="16">
        <v>13100.38</v>
      </c>
      <c r="I460" s="16">
        <v>-706.93000000000029</v>
      </c>
      <c r="J460" s="16">
        <v>-590.22999999999956</v>
      </c>
      <c r="K460" s="16">
        <v>-1171.7799999999997</v>
      </c>
      <c r="L460" s="16">
        <v>5630.59</v>
      </c>
      <c r="M460" s="16">
        <v>-6215.2000000000007</v>
      </c>
      <c r="N460" s="16">
        <v>2230.2000000000007</v>
      </c>
      <c r="O460" s="16">
        <v>-800.27000000000044</v>
      </c>
    </row>
    <row r="461" spans="1:15" ht="15" x14ac:dyDescent="0.25">
      <c r="A461" s="19" t="s">
        <v>86</v>
      </c>
      <c r="B461" s="19" t="s">
        <v>115</v>
      </c>
      <c r="C461" s="19" t="s">
        <v>116</v>
      </c>
      <c r="D461" s="19" t="s">
        <v>21</v>
      </c>
      <c r="E461" s="19" t="s">
        <v>22</v>
      </c>
      <c r="F461" s="16">
        <f t="shared" si="16"/>
        <v>-12559.310000000001</v>
      </c>
      <c r="G461" s="16">
        <v>1678.14</v>
      </c>
      <c r="H461" s="16">
        <v>-414.78000000000003</v>
      </c>
      <c r="I461" s="16">
        <v>3088.35</v>
      </c>
      <c r="J461" s="16">
        <v>2654.51</v>
      </c>
      <c r="K461" s="16">
        <v>4908.6500000000005</v>
      </c>
      <c r="L461" s="16">
        <v>-26558.560000000001</v>
      </c>
      <c r="M461" s="16">
        <v>10134.94</v>
      </c>
      <c r="N461" s="16">
        <v>4522.12</v>
      </c>
      <c r="O461" s="16">
        <v>-12572.68</v>
      </c>
    </row>
    <row r="462" spans="1:15" ht="15" x14ac:dyDescent="0.25">
      <c r="A462" s="19" t="s">
        <v>86</v>
      </c>
      <c r="B462" s="19" t="s">
        <v>119</v>
      </c>
      <c r="C462" s="19" t="s">
        <v>120</v>
      </c>
      <c r="D462" s="19" t="s">
        <v>21</v>
      </c>
      <c r="E462" s="19" t="s">
        <v>22</v>
      </c>
      <c r="F462" s="16">
        <f t="shared" si="16"/>
        <v>-1317600.4300000002</v>
      </c>
      <c r="G462" s="16">
        <v>-147010.55999999997</v>
      </c>
      <c r="H462" s="16">
        <v>-155793.89000000004</v>
      </c>
      <c r="I462" s="16">
        <v>-133068.33999999997</v>
      </c>
      <c r="J462" s="16">
        <v>-159752.25999999998</v>
      </c>
      <c r="K462" s="16">
        <v>-67856.820000000022</v>
      </c>
      <c r="L462" s="16">
        <v>-184423.51</v>
      </c>
      <c r="M462" s="16">
        <v>-191254.87</v>
      </c>
      <c r="N462" s="16">
        <v>-198551.05000000002</v>
      </c>
      <c r="O462" s="16">
        <v>-79889.13</v>
      </c>
    </row>
    <row r="463" spans="1:15" ht="15" x14ac:dyDescent="0.25">
      <c r="A463" s="19" t="s">
        <v>86</v>
      </c>
      <c r="B463" s="19" t="s">
        <v>125</v>
      </c>
      <c r="C463" s="19" t="s">
        <v>126</v>
      </c>
      <c r="D463" s="19" t="s">
        <v>21</v>
      </c>
      <c r="E463" s="19" t="s">
        <v>22</v>
      </c>
      <c r="F463" s="16">
        <f t="shared" si="16"/>
        <v>-4230.93</v>
      </c>
      <c r="G463" s="16">
        <v>-242.13999999999987</v>
      </c>
      <c r="H463" s="16">
        <v>34.549999999999955</v>
      </c>
      <c r="I463" s="15"/>
      <c r="J463" s="16">
        <v>-134.61000000000001</v>
      </c>
      <c r="K463" s="16">
        <v>-527.67999999999995</v>
      </c>
      <c r="L463" s="16">
        <v>-1005.8299999999999</v>
      </c>
      <c r="M463" s="16">
        <v>-1590.74</v>
      </c>
      <c r="N463" s="16">
        <v>-216.36000000000013</v>
      </c>
      <c r="O463" s="16">
        <v>-548.12</v>
      </c>
    </row>
    <row r="464" spans="1:15" ht="15" x14ac:dyDescent="0.25">
      <c r="A464" s="19" t="s">
        <v>86</v>
      </c>
      <c r="B464" s="19" t="s">
        <v>127</v>
      </c>
      <c r="C464" s="19" t="s">
        <v>128</v>
      </c>
      <c r="D464" s="19" t="s">
        <v>21</v>
      </c>
      <c r="E464" s="19" t="s">
        <v>31</v>
      </c>
      <c r="F464" s="16">
        <f t="shared" si="16"/>
        <v>-11685.359999999999</v>
      </c>
      <c r="G464" s="16">
        <v>-1901.8699999999997</v>
      </c>
      <c r="H464" s="16">
        <v>-3.7300000000000004</v>
      </c>
      <c r="I464" s="16">
        <v>-1849.04</v>
      </c>
      <c r="J464" s="16">
        <v>-1695.2299999999998</v>
      </c>
      <c r="K464" s="16">
        <v>-1457.5</v>
      </c>
      <c r="L464" s="16">
        <v>-1509.0299999999997</v>
      </c>
      <c r="M464" s="16">
        <v>-625.68999999999971</v>
      </c>
      <c r="N464" s="16">
        <v>-1587.5100000000004</v>
      </c>
      <c r="O464" s="16">
        <v>-1055.76</v>
      </c>
    </row>
    <row r="465" spans="1:15" ht="15" x14ac:dyDescent="0.25">
      <c r="A465" s="19" t="s">
        <v>86</v>
      </c>
      <c r="B465" s="19" t="s">
        <v>131</v>
      </c>
      <c r="C465" s="19" t="s">
        <v>132</v>
      </c>
      <c r="D465" s="19" t="s">
        <v>21</v>
      </c>
      <c r="E465" s="19" t="s">
        <v>31</v>
      </c>
      <c r="F465" s="16">
        <f t="shared" si="16"/>
        <v>-335</v>
      </c>
      <c r="G465" s="16">
        <v>-22</v>
      </c>
      <c r="H465" s="16">
        <v>-11</v>
      </c>
      <c r="I465" s="16">
        <v>-37</v>
      </c>
      <c r="J465" s="16">
        <v>-85</v>
      </c>
      <c r="K465" s="16">
        <v>-33</v>
      </c>
      <c r="L465" s="16">
        <v>-44</v>
      </c>
      <c r="M465" s="15"/>
      <c r="N465" s="16">
        <v>-55</v>
      </c>
      <c r="O465" s="16">
        <v>-48</v>
      </c>
    </row>
    <row r="466" spans="1:15" ht="15" x14ac:dyDescent="0.25">
      <c r="A466" s="19" t="s">
        <v>86</v>
      </c>
      <c r="B466" s="19" t="s">
        <v>133</v>
      </c>
      <c r="C466" s="19" t="s">
        <v>134</v>
      </c>
      <c r="D466" s="19" t="s">
        <v>21</v>
      </c>
      <c r="E466" s="19" t="s">
        <v>31</v>
      </c>
      <c r="F466" s="16">
        <f t="shared" si="16"/>
        <v>-115</v>
      </c>
      <c r="G466" s="15"/>
      <c r="H466" s="15"/>
      <c r="I466" s="15"/>
      <c r="J466" s="15"/>
      <c r="K466" s="16">
        <v>-115</v>
      </c>
      <c r="L466" s="15"/>
      <c r="M466" s="15"/>
      <c r="N466" s="15"/>
      <c r="O466" s="15"/>
    </row>
    <row r="467" spans="1:15" ht="15" x14ac:dyDescent="0.25">
      <c r="A467" s="19" t="s">
        <v>86</v>
      </c>
      <c r="B467" s="19" t="s">
        <v>135</v>
      </c>
      <c r="C467" s="19" t="s">
        <v>136</v>
      </c>
      <c r="D467" s="19" t="s">
        <v>21</v>
      </c>
      <c r="E467" s="19" t="s">
        <v>31</v>
      </c>
      <c r="F467" s="16">
        <f t="shared" si="16"/>
        <v>-2292.5</v>
      </c>
      <c r="G467" s="15"/>
      <c r="H467" s="16">
        <v>-35</v>
      </c>
      <c r="I467" s="16">
        <v>-105</v>
      </c>
      <c r="J467" s="16">
        <v>-437.5</v>
      </c>
      <c r="K467" s="16">
        <v>-437.5</v>
      </c>
      <c r="L467" s="16">
        <v>-402.5</v>
      </c>
      <c r="M467" s="16">
        <v>-315</v>
      </c>
      <c r="N467" s="16">
        <v>-402.5</v>
      </c>
      <c r="O467" s="16">
        <v>-157.5</v>
      </c>
    </row>
    <row r="468" spans="1:15" ht="15" x14ac:dyDescent="0.25">
      <c r="A468" s="19" t="s">
        <v>86</v>
      </c>
      <c r="B468" s="19" t="s">
        <v>137</v>
      </c>
      <c r="C468" s="19" t="s">
        <v>138</v>
      </c>
      <c r="D468" s="19" t="s">
        <v>21</v>
      </c>
      <c r="E468" s="19" t="s">
        <v>22</v>
      </c>
      <c r="F468" s="16">
        <f t="shared" si="16"/>
        <v>4970.3799999999974</v>
      </c>
      <c r="G468" s="16">
        <v>1239.0499999999993</v>
      </c>
      <c r="H468" s="16">
        <v>427.13000000000102</v>
      </c>
      <c r="I468" s="16">
        <v>115.03999999999724</v>
      </c>
      <c r="J468" s="16">
        <v>6384.0600000000013</v>
      </c>
      <c r="K468" s="16">
        <v>556.90999999999985</v>
      </c>
      <c r="L468" s="16">
        <v>-3725.7200000000012</v>
      </c>
      <c r="M468" s="16">
        <v>1220</v>
      </c>
      <c r="N468" s="16">
        <v>-274.03999999999724</v>
      </c>
      <c r="O468" s="16">
        <v>-972.05000000000291</v>
      </c>
    </row>
    <row r="469" spans="1:15" ht="15" x14ac:dyDescent="0.25">
      <c r="A469" s="19" t="s">
        <v>86</v>
      </c>
      <c r="B469" s="19" t="s">
        <v>139</v>
      </c>
      <c r="C469" s="19" t="s">
        <v>140</v>
      </c>
      <c r="D469" s="19" t="s">
        <v>53</v>
      </c>
      <c r="E469" s="19" t="s">
        <v>31</v>
      </c>
      <c r="F469" s="16">
        <f t="shared" si="16"/>
        <v>-14080</v>
      </c>
      <c r="G469" s="16">
        <v>-1600</v>
      </c>
      <c r="H469" s="16">
        <v>-1920</v>
      </c>
      <c r="I469" s="16">
        <v>-1920</v>
      </c>
      <c r="J469" s="16">
        <v>-1440</v>
      </c>
      <c r="K469" s="16">
        <v>-1440</v>
      </c>
      <c r="L469" s="16">
        <v>-1440</v>
      </c>
      <c r="M469" s="16">
        <v>-1440</v>
      </c>
      <c r="N469" s="16">
        <v>-1440</v>
      </c>
      <c r="O469" s="16">
        <v>-1440</v>
      </c>
    </row>
    <row r="470" spans="1:15" ht="15" x14ac:dyDescent="0.25">
      <c r="A470" s="19" t="s">
        <v>86</v>
      </c>
      <c r="B470" s="19" t="s">
        <v>139</v>
      </c>
      <c r="C470" s="19" t="s">
        <v>140</v>
      </c>
      <c r="D470" s="19" t="s">
        <v>62</v>
      </c>
      <c r="E470" s="19" t="s">
        <v>31</v>
      </c>
      <c r="F470" s="16">
        <f t="shared" si="16"/>
        <v>-1350</v>
      </c>
      <c r="G470" s="16">
        <v>-150</v>
      </c>
      <c r="H470" s="16">
        <v>-150</v>
      </c>
      <c r="I470" s="16">
        <v>-150</v>
      </c>
      <c r="J470" s="16">
        <v>-150</v>
      </c>
      <c r="K470" s="16">
        <v>-150</v>
      </c>
      <c r="L470" s="16">
        <v>-150</v>
      </c>
      <c r="M470" s="16">
        <v>-150</v>
      </c>
      <c r="N470" s="16">
        <v>-150</v>
      </c>
      <c r="O470" s="16">
        <v>-150</v>
      </c>
    </row>
    <row r="471" spans="1:15" ht="15" x14ac:dyDescent="0.25">
      <c r="A471" s="19" t="s">
        <v>86</v>
      </c>
      <c r="B471" s="19" t="s">
        <v>139</v>
      </c>
      <c r="C471" s="19" t="s">
        <v>140</v>
      </c>
      <c r="D471" s="19" t="s">
        <v>66</v>
      </c>
      <c r="E471" s="19" t="s">
        <v>31</v>
      </c>
      <c r="F471" s="16">
        <f t="shared" si="16"/>
        <v>-140</v>
      </c>
      <c r="G471" s="16">
        <v>-12</v>
      </c>
      <c r="H471" s="16">
        <v>-16</v>
      </c>
      <c r="I471" s="16">
        <v>-16</v>
      </c>
      <c r="J471" s="16">
        <v>-16</v>
      </c>
      <c r="K471" s="16">
        <v>-16</v>
      </c>
      <c r="L471" s="16">
        <v>-16</v>
      </c>
      <c r="M471" s="16">
        <v>-16</v>
      </c>
      <c r="N471" s="16">
        <v>-16</v>
      </c>
      <c r="O471" s="16">
        <v>-16</v>
      </c>
    </row>
    <row r="472" spans="1:15" ht="15" x14ac:dyDescent="0.25">
      <c r="A472" s="19" t="s">
        <v>86</v>
      </c>
      <c r="B472" s="19" t="s">
        <v>143</v>
      </c>
      <c r="C472" s="19" t="s">
        <v>144</v>
      </c>
      <c r="D472" s="19" t="s">
        <v>21</v>
      </c>
      <c r="E472" s="19" t="s">
        <v>22</v>
      </c>
      <c r="F472" s="16">
        <f t="shared" si="16"/>
        <v>-6616.3300000000008</v>
      </c>
      <c r="G472" s="16">
        <v>-828.04</v>
      </c>
      <c r="H472" s="16">
        <v>-869.64</v>
      </c>
      <c r="I472" s="16">
        <v>-904.92000000000007</v>
      </c>
      <c r="J472" s="16">
        <v>-875.95</v>
      </c>
      <c r="K472" s="16">
        <v>-784.79</v>
      </c>
      <c r="L472" s="16">
        <v>-723.56000000000006</v>
      </c>
      <c r="M472" s="16">
        <v>-579.09</v>
      </c>
      <c r="N472" s="16">
        <v>-467.23</v>
      </c>
      <c r="O472" s="16">
        <v>-583.11</v>
      </c>
    </row>
    <row r="473" spans="1:15" ht="15" x14ac:dyDescent="0.25">
      <c r="A473" s="19" t="s">
        <v>86</v>
      </c>
      <c r="B473" s="19" t="s">
        <v>151</v>
      </c>
      <c r="C473" s="19" t="s">
        <v>152</v>
      </c>
      <c r="D473" s="19" t="s">
        <v>21</v>
      </c>
      <c r="E473" s="19" t="s">
        <v>22</v>
      </c>
      <c r="F473" s="16">
        <f t="shared" si="16"/>
        <v>-667.77</v>
      </c>
      <c r="G473" s="16">
        <v>-78.36</v>
      </c>
      <c r="H473" s="16">
        <v>-80.989999999999995</v>
      </c>
      <c r="I473" s="16">
        <v>-85.61</v>
      </c>
      <c r="J473" s="16">
        <v>-85.72</v>
      </c>
      <c r="K473" s="16">
        <v>-79.3</v>
      </c>
      <c r="L473" s="16">
        <v>-72.59</v>
      </c>
      <c r="M473" s="16">
        <v>-64.989999999999995</v>
      </c>
      <c r="N473" s="16">
        <v>-53.730000000000004</v>
      </c>
      <c r="O473" s="16">
        <v>-66.48</v>
      </c>
    </row>
    <row r="474" spans="1:15" ht="15" x14ac:dyDescent="0.25">
      <c r="A474" s="19" t="s">
        <v>86</v>
      </c>
      <c r="B474" s="19" t="s">
        <v>155</v>
      </c>
      <c r="C474" s="19" t="s">
        <v>156</v>
      </c>
      <c r="D474" s="19" t="s">
        <v>53</v>
      </c>
      <c r="E474" s="19" t="s">
        <v>31</v>
      </c>
      <c r="F474" s="16">
        <f t="shared" si="16"/>
        <v>-228139.69</v>
      </c>
      <c r="G474" s="16">
        <v>-22145.160000000003</v>
      </c>
      <c r="H474" s="16">
        <v>-34265.630000000005</v>
      </c>
      <c r="I474" s="16">
        <v>-31664.34</v>
      </c>
      <c r="J474" s="16">
        <v>-29862.959999999999</v>
      </c>
      <c r="K474" s="16">
        <v>-23333.99</v>
      </c>
      <c r="L474" s="16">
        <v>-22535.27</v>
      </c>
      <c r="M474" s="16">
        <v>-22217.29</v>
      </c>
      <c r="N474" s="16">
        <v>-21331.41</v>
      </c>
      <c r="O474" s="16">
        <v>-20783.64</v>
      </c>
    </row>
    <row r="475" spans="1:15" ht="15" x14ac:dyDescent="0.25">
      <c r="A475" s="19" t="s">
        <v>86</v>
      </c>
      <c r="B475" s="19" t="s">
        <v>155</v>
      </c>
      <c r="C475" s="19" t="s">
        <v>156</v>
      </c>
      <c r="D475" s="19" t="s">
        <v>62</v>
      </c>
      <c r="E475" s="19" t="s">
        <v>31</v>
      </c>
      <c r="F475" s="16">
        <f t="shared" si="16"/>
        <v>-4000.7799999999997</v>
      </c>
      <c r="G475" s="16">
        <v>-728.79</v>
      </c>
      <c r="H475" s="16">
        <v>-1063.6500000000001</v>
      </c>
      <c r="I475" s="16">
        <v>-854.76</v>
      </c>
      <c r="J475" s="16">
        <v>-635.81000000000006</v>
      </c>
      <c r="K475" s="16">
        <v>-305.42</v>
      </c>
      <c r="L475" s="16">
        <v>-149.97</v>
      </c>
      <c r="M475" s="16">
        <v>-47.04</v>
      </c>
      <c r="N475" s="16">
        <v>-58.980000000000004</v>
      </c>
      <c r="O475" s="16">
        <v>-156.36000000000001</v>
      </c>
    </row>
    <row r="476" spans="1:15" ht="15" x14ac:dyDescent="0.25">
      <c r="A476" s="19" t="s">
        <v>86</v>
      </c>
      <c r="B476" s="19" t="s">
        <v>155</v>
      </c>
      <c r="C476" s="19" t="s">
        <v>156</v>
      </c>
      <c r="D476" s="19" t="s">
        <v>66</v>
      </c>
      <c r="E476" s="19" t="s">
        <v>31</v>
      </c>
      <c r="F476" s="16">
        <f t="shared" si="16"/>
        <v>-5792.37</v>
      </c>
      <c r="G476" s="16">
        <v>-435.81</v>
      </c>
      <c r="H476" s="16">
        <v>-504.96000000000004</v>
      </c>
      <c r="I476" s="16">
        <v>-328.56</v>
      </c>
      <c r="J476" s="16">
        <v>-739.56000000000006</v>
      </c>
      <c r="K476" s="16">
        <v>-718.32</v>
      </c>
      <c r="L476" s="16">
        <v>-811.08</v>
      </c>
      <c r="M476" s="16">
        <v>-871.08</v>
      </c>
      <c r="N476" s="16">
        <v>-580.32000000000005</v>
      </c>
      <c r="O476" s="16">
        <v>-802.68000000000006</v>
      </c>
    </row>
    <row r="477" spans="1:15" ht="15" x14ac:dyDescent="0.25">
      <c r="A477" s="19" t="s">
        <v>86</v>
      </c>
      <c r="B477" s="19" t="s">
        <v>157</v>
      </c>
      <c r="C477" s="19" t="s">
        <v>158</v>
      </c>
      <c r="D477" s="19" t="s">
        <v>21</v>
      </c>
      <c r="E477" s="19" t="s">
        <v>22</v>
      </c>
      <c r="F477" s="16">
        <f t="shared" si="16"/>
        <v>-21.96</v>
      </c>
      <c r="G477" s="16">
        <v>-1.52</v>
      </c>
      <c r="H477" s="16">
        <v>-3.95</v>
      </c>
      <c r="I477" s="16">
        <v>-0.84</v>
      </c>
      <c r="J477" s="16">
        <v>-0.84</v>
      </c>
      <c r="K477" s="16">
        <v>-0.87</v>
      </c>
      <c r="L477" s="16">
        <v>-2.4900000000000002</v>
      </c>
      <c r="M477" s="16">
        <v>-2.98</v>
      </c>
      <c r="N477" s="16">
        <v>-5.48</v>
      </c>
      <c r="O477" s="16">
        <v>-2.99</v>
      </c>
    </row>
    <row r="478" spans="1:15" ht="15" x14ac:dyDescent="0.25">
      <c r="A478" s="19" t="s">
        <v>86</v>
      </c>
      <c r="B478" s="19" t="s">
        <v>161</v>
      </c>
      <c r="C478" s="19" t="s">
        <v>162</v>
      </c>
      <c r="D478" s="19" t="s">
        <v>21</v>
      </c>
      <c r="E478" s="19" t="s">
        <v>22</v>
      </c>
      <c r="F478" s="16">
        <f t="shared" si="16"/>
        <v>-457.1</v>
      </c>
      <c r="G478" s="16">
        <v>-49.45</v>
      </c>
      <c r="H478" s="16">
        <v>-51.02</v>
      </c>
      <c r="I478" s="16">
        <v>-54.03</v>
      </c>
      <c r="J478" s="16">
        <v>-54.31</v>
      </c>
      <c r="K478" s="16">
        <v>-56.04</v>
      </c>
      <c r="L478" s="16">
        <v>-53.57</v>
      </c>
      <c r="M478" s="16">
        <v>-48.07</v>
      </c>
      <c r="N478" s="16">
        <v>-39.29</v>
      </c>
      <c r="O478" s="16">
        <v>-51.32</v>
      </c>
    </row>
    <row r="479" spans="1:15" ht="15" x14ac:dyDescent="0.25">
      <c r="A479" s="19" t="s">
        <v>86</v>
      </c>
      <c r="B479" s="19" t="s">
        <v>163</v>
      </c>
      <c r="C479" s="19" t="s">
        <v>164</v>
      </c>
      <c r="D479" s="19" t="s">
        <v>21</v>
      </c>
      <c r="E479" s="19" t="s">
        <v>22</v>
      </c>
      <c r="F479" s="16">
        <f t="shared" si="16"/>
        <v>-25.78</v>
      </c>
      <c r="G479" s="16">
        <v>-3.11</v>
      </c>
      <c r="H479" s="16">
        <v>-4.6900000000000004</v>
      </c>
      <c r="I479" s="16">
        <v>-2.44</v>
      </c>
      <c r="J479" s="16">
        <v>-2.33</v>
      </c>
      <c r="K479" s="16">
        <v>-4.3500000000000005</v>
      </c>
      <c r="L479" s="16">
        <v>-3.38</v>
      </c>
      <c r="M479" s="16">
        <v>-1.84</v>
      </c>
      <c r="N479" s="16">
        <v>-1.5</v>
      </c>
      <c r="O479" s="16">
        <v>-2.14</v>
      </c>
    </row>
    <row r="480" spans="1:15" ht="15" x14ac:dyDescent="0.25">
      <c r="A480" s="19" t="s">
        <v>86</v>
      </c>
      <c r="B480" s="19" t="s">
        <v>167</v>
      </c>
      <c r="C480" s="19" t="s">
        <v>168</v>
      </c>
      <c r="D480" s="19" t="s">
        <v>21</v>
      </c>
      <c r="E480" s="19" t="s">
        <v>22</v>
      </c>
      <c r="F480" s="16">
        <f t="shared" si="16"/>
        <v>-3078.26</v>
      </c>
      <c r="G480" s="16">
        <v>-3078.26</v>
      </c>
      <c r="H480" s="15"/>
      <c r="I480" s="15"/>
      <c r="J480" s="15"/>
      <c r="K480" s="15"/>
      <c r="L480" s="15"/>
      <c r="M480" s="15"/>
      <c r="N480" s="15"/>
      <c r="O480" s="15"/>
    </row>
    <row r="481" spans="1:16" ht="15" x14ac:dyDescent="0.25">
      <c r="A481" s="19" t="s">
        <v>86</v>
      </c>
      <c r="B481" s="19" t="s">
        <v>89</v>
      </c>
      <c r="C481" s="19" t="s">
        <v>90</v>
      </c>
      <c r="D481" s="19" t="s">
        <v>21</v>
      </c>
      <c r="E481" s="19" t="s">
        <v>183</v>
      </c>
      <c r="F481" s="16">
        <f t="shared" si="16"/>
        <v>-674.9</v>
      </c>
      <c r="G481" s="16">
        <v>-74.900000000000006</v>
      </c>
      <c r="H481" s="16">
        <v>-75</v>
      </c>
      <c r="I481" s="16">
        <v>-74.989999999999995</v>
      </c>
      <c r="J481" s="16">
        <v>-75</v>
      </c>
      <c r="K481" s="16">
        <v>-75.03</v>
      </c>
      <c r="L481" s="16">
        <v>-75</v>
      </c>
      <c r="M481" s="16">
        <v>-74.98</v>
      </c>
      <c r="N481" s="16">
        <v>-75</v>
      </c>
      <c r="O481" s="16">
        <v>-75</v>
      </c>
    </row>
    <row r="483" spans="1:16" ht="15.75" thickBot="1" x14ac:dyDescent="0.3">
      <c r="C483" t="s">
        <v>184</v>
      </c>
      <c r="F483" s="17">
        <f>+SUM(F131:F481)</f>
        <v>-624585141.49999976</v>
      </c>
      <c r="G483" s="17">
        <f t="shared" ref="G483:O483" si="17">+SUM(G131:G481)</f>
        <v>-164941388.4300001</v>
      </c>
      <c r="H483" s="17">
        <f t="shared" si="17"/>
        <v>-131727159.12999994</v>
      </c>
      <c r="I483" s="17">
        <f t="shared" si="17"/>
        <v>-90495630.409999996</v>
      </c>
      <c r="J483" s="17">
        <f t="shared" si="17"/>
        <v>-49477085.159999959</v>
      </c>
      <c r="K483" s="17">
        <f t="shared" si="17"/>
        <v>-37891711.610000014</v>
      </c>
      <c r="L483" s="17">
        <f t="shared" si="17"/>
        <v>-40195830.650000013</v>
      </c>
      <c r="M483" s="17">
        <f t="shared" si="17"/>
        <v>-39957181.799999952</v>
      </c>
      <c r="N483" s="17">
        <f t="shared" si="17"/>
        <v>-38805268.069999956</v>
      </c>
      <c r="O483" s="17">
        <f t="shared" si="17"/>
        <v>-31093886.240000006</v>
      </c>
    </row>
    <row r="484" spans="1:16" ht="13.5" thickTop="1" x14ac:dyDescent="0.2"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6" x14ac:dyDescent="0.2">
      <c r="A485" s="8" t="s">
        <v>185</v>
      </c>
    </row>
    <row r="486" spans="1:16" x14ac:dyDescent="0.2">
      <c r="A486" s="8"/>
    </row>
    <row r="487" spans="1:16" ht="15" x14ac:dyDescent="0.25">
      <c r="A487" s="19" t="s">
        <v>18</v>
      </c>
      <c r="B487" s="19" t="s">
        <v>186</v>
      </c>
      <c r="C487" s="19" t="s">
        <v>187</v>
      </c>
      <c r="D487" s="19" t="s">
        <v>21</v>
      </c>
      <c r="E487" s="19" t="s">
        <v>22</v>
      </c>
      <c r="F487" s="11">
        <f>+SUM(G487:O487)</f>
        <v>269</v>
      </c>
      <c r="G487" s="11">
        <v>34</v>
      </c>
      <c r="H487" s="11">
        <v>28</v>
      </c>
      <c r="I487" s="11">
        <v>38</v>
      </c>
      <c r="J487" s="11">
        <v>36</v>
      </c>
      <c r="K487" s="11">
        <v>30</v>
      </c>
      <c r="L487" s="11">
        <v>21</v>
      </c>
      <c r="M487" s="11">
        <v>28</v>
      </c>
      <c r="N487" s="11">
        <v>25</v>
      </c>
      <c r="O487" s="11">
        <v>29</v>
      </c>
      <c r="P487" s="11">
        <f>+ROUND(F487/9,0)</f>
        <v>30</v>
      </c>
    </row>
    <row r="488" spans="1:16" ht="15" x14ac:dyDescent="0.25">
      <c r="A488" s="19"/>
      <c r="B488" s="19"/>
      <c r="C488" s="19"/>
      <c r="D488" s="19"/>
      <c r="E488" s="19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 ht="15" x14ac:dyDescent="0.25">
      <c r="A489" s="19" t="s">
        <v>25</v>
      </c>
      <c r="B489" s="19" t="s">
        <v>188</v>
      </c>
      <c r="C489" s="19" t="s">
        <v>189</v>
      </c>
      <c r="D489" s="19" t="s">
        <v>30</v>
      </c>
      <c r="E489" s="19" t="s">
        <v>31</v>
      </c>
      <c r="F489" s="11">
        <f t="shared" ref="F489:F525" si="18">+SUM(G489:O489)</f>
        <v>1801450</v>
      </c>
      <c r="G489" s="11">
        <v>200976</v>
      </c>
      <c r="H489" s="11">
        <v>201150</v>
      </c>
      <c r="I489" s="11">
        <v>201047</v>
      </c>
      <c r="J489" s="11">
        <v>200316</v>
      </c>
      <c r="K489" s="11">
        <v>199885</v>
      </c>
      <c r="L489" s="11">
        <v>199488</v>
      </c>
      <c r="M489" s="11">
        <v>199202</v>
      </c>
      <c r="N489" s="11">
        <v>199500</v>
      </c>
      <c r="O489" s="11">
        <v>199886</v>
      </c>
      <c r="P489" s="11">
        <f t="shared" ref="P489:P495" si="19">+ROUND(F489/9,0)</f>
        <v>200161</v>
      </c>
    </row>
    <row r="490" spans="1:16" ht="15" x14ac:dyDescent="0.25">
      <c r="A490" s="19" t="s">
        <v>25</v>
      </c>
      <c r="B490" s="19" t="s">
        <v>188</v>
      </c>
      <c r="C490" s="19" t="s">
        <v>189</v>
      </c>
      <c r="D490" s="19" t="s">
        <v>32</v>
      </c>
      <c r="E490" s="19" t="s">
        <v>31</v>
      </c>
      <c r="F490" s="11">
        <f t="shared" si="18"/>
        <v>2686962</v>
      </c>
      <c r="G490" s="11">
        <v>299440</v>
      </c>
      <c r="H490" s="11">
        <v>299590</v>
      </c>
      <c r="I490" s="11">
        <v>299425</v>
      </c>
      <c r="J490" s="11">
        <v>298725</v>
      </c>
      <c r="K490" s="11">
        <v>298349</v>
      </c>
      <c r="L490" s="11">
        <v>298089</v>
      </c>
      <c r="M490" s="11">
        <v>297849</v>
      </c>
      <c r="N490" s="11">
        <v>297634</v>
      </c>
      <c r="O490" s="11">
        <v>297861</v>
      </c>
      <c r="P490" s="11">
        <f t="shared" si="19"/>
        <v>298551</v>
      </c>
    </row>
    <row r="491" spans="1:16" ht="15" x14ac:dyDescent="0.25">
      <c r="A491" s="19" t="s">
        <v>25</v>
      </c>
      <c r="B491" s="19" t="s">
        <v>190</v>
      </c>
      <c r="C491" s="19" t="s">
        <v>191</v>
      </c>
      <c r="D491" s="19" t="s">
        <v>30</v>
      </c>
      <c r="E491" s="19" t="s">
        <v>31</v>
      </c>
      <c r="F491" s="11">
        <f t="shared" si="18"/>
        <v>1885</v>
      </c>
      <c r="G491" s="11">
        <v>189</v>
      </c>
      <c r="H491" s="11">
        <v>199</v>
      </c>
      <c r="I491" s="11">
        <v>206</v>
      </c>
      <c r="J491" s="11">
        <v>207</v>
      </c>
      <c r="K491" s="11">
        <v>217</v>
      </c>
      <c r="L491" s="11">
        <v>263</v>
      </c>
      <c r="M491" s="11">
        <v>250</v>
      </c>
      <c r="N491" s="11">
        <v>187</v>
      </c>
      <c r="O491" s="11">
        <v>167</v>
      </c>
      <c r="P491" s="11">
        <f t="shared" si="19"/>
        <v>209</v>
      </c>
    </row>
    <row r="492" spans="1:16" ht="15" x14ac:dyDescent="0.25">
      <c r="A492" s="19" t="s">
        <v>25</v>
      </c>
      <c r="B492" s="19" t="s">
        <v>190</v>
      </c>
      <c r="C492" s="19" t="s">
        <v>191</v>
      </c>
      <c r="D492" s="19" t="s">
        <v>37</v>
      </c>
      <c r="E492" s="19" t="s">
        <v>31</v>
      </c>
      <c r="F492" s="11">
        <f t="shared" si="18"/>
        <v>164296</v>
      </c>
      <c r="G492" s="11">
        <v>18443</v>
      </c>
      <c r="H492" s="11">
        <v>18441</v>
      </c>
      <c r="I492" s="11">
        <v>18403</v>
      </c>
      <c r="J492" s="11">
        <v>18278</v>
      </c>
      <c r="K492" s="11">
        <v>18235</v>
      </c>
      <c r="L492" s="11">
        <v>18157</v>
      </c>
      <c r="M492" s="11">
        <v>18136</v>
      </c>
      <c r="N492" s="11">
        <v>18101</v>
      </c>
      <c r="O492" s="11">
        <v>18102</v>
      </c>
      <c r="P492" s="11">
        <f t="shared" si="19"/>
        <v>18255</v>
      </c>
    </row>
    <row r="493" spans="1:16" ht="15" x14ac:dyDescent="0.25">
      <c r="A493" s="19" t="s">
        <v>25</v>
      </c>
      <c r="B493" s="19" t="s">
        <v>190</v>
      </c>
      <c r="C493" s="19" t="s">
        <v>191</v>
      </c>
      <c r="D493" s="19" t="s">
        <v>38</v>
      </c>
      <c r="E493" s="19" t="s">
        <v>31</v>
      </c>
      <c r="F493" s="11">
        <f t="shared" si="18"/>
        <v>80</v>
      </c>
      <c r="G493" s="11">
        <v>8</v>
      </c>
      <c r="H493" s="11">
        <v>8</v>
      </c>
      <c r="I493" s="11">
        <v>9</v>
      </c>
      <c r="J493" s="11">
        <v>9</v>
      </c>
      <c r="K493" s="11">
        <v>10</v>
      </c>
      <c r="L493" s="11">
        <v>10</v>
      </c>
      <c r="M493" s="11">
        <v>8</v>
      </c>
      <c r="N493" s="11">
        <v>8</v>
      </c>
      <c r="O493" s="11">
        <v>10</v>
      </c>
      <c r="P493" s="11">
        <f t="shared" si="19"/>
        <v>9</v>
      </c>
    </row>
    <row r="494" spans="1:16" ht="15" x14ac:dyDescent="0.25">
      <c r="A494" s="19" t="s">
        <v>25</v>
      </c>
      <c r="B494" s="19" t="s">
        <v>190</v>
      </c>
      <c r="C494" s="19" t="s">
        <v>191</v>
      </c>
      <c r="D494" s="19" t="s">
        <v>39</v>
      </c>
      <c r="E494" s="19" t="s">
        <v>31</v>
      </c>
      <c r="F494" s="11">
        <f t="shared" si="18"/>
        <v>10169</v>
      </c>
      <c r="G494" s="11">
        <v>1133</v>
      </c>
      <c r="H494" s="11">
        <v>1131</v>
      </c>
      <c r="I494" s="11">
        <v>1132</v>
      </c>
      <c r="J494" s="11">
        <v>1131</v>
      </c>
      <c r="K494" s="11">
        <v>1122</v>
      </c>
      <c r="L494" s="11">
        <v>1121</v>
      </c>
      <c r="M494" s="11">
        <v>1126</v>
      </c>
      <c r="N494" s="11">
        <v>1128</v>
      </c>
      <c r="O494" s="11">
        <v>1145</v>
      </c>
      <c r="P494" s="11">
        <f t="shared" si="19"/>
        <v>1130</v>
      </c>
    </row>
    <row r="495" spans="1:16" ht="15" x14ac:dyDescent="0.25">
      <c r="A495" s="19" t="s">
        <v>25</v>
      </c>
      <c r="B495" s="19" t="s">
        <v>190</v>
      </c>
      <c r="C495" s="19" t="s">
        <v>191</v>
      </c>
      <c r="D495" s="19" t="s">
        <v>40</v>
      </c>
      <c r="E495" s="19" t="s">
        <v>31</v>
      </c>
      <c r="F495" s="11">
        <f t="shared" si="18"/>
        <v>655</v>
      </c>
      <c r="G495" s="11">
        <v>76</v>
      </c>
      <c r="H495" s="11">
        <v>72</v>
      </c>
      <c r="I495" s="11">
        <v>71</v>
      </c>
      <c r="J495" s="11">
        <v>69</v>
      </c>
      <c r="K495" s="11">
        <v>69</v>
      </c>
      <c r="L495" s="11">
        <v>68</v>
      </c>
      <c r="M495" s="11">
        <v>68</v>
      </c>
      <c r="N495" s="11">
        <v>69</v>
      </c>
      <c r="O495" s="11">
        <v>93</v>
      </c>
      <c r="P495" s="11">
        <f t="shared" si="19"/>
        <v>73</v>
      </c>
    </row>
    <row r="496" spans="1:16" ht="15" x14ac:dyDescent="0.25">
      <c r="A496" s="19" t="s">
        <v>25</v>
      </c>
      <c r="B496" s="19" t="s">
        <v>190</v>
      </c>
      <c r="C496" s="19" t="s">
        <v>191</v>
      </c>
      <c r="D496" s="19" t="s">
        <v>32</v>
      </c>
      <c r="E496" s="19" t="s">
        <v>31</v>
      </c>
      <c r="F496" s="11">
        <f t="shared" si="18"/>
        <v>268204</v>
      </c>
      <c r="G496" s="11">
        <v>30106</v>
      </c>
      <c r="H496" s="11">
        <v>30065</v>
      </c>
      <c r="I496" s="11">
        <v>29991</v>
      </c>
      <c r="J496" s="11">
        <v>29829</v>
      </c>
      <c r="K496" s="11">
        <v>29744</v>
      </c>
      <c r="L496" s="11">
        <v>29647</v>
      </c>
      <c r="M496" s="11">
        <v>29625</v>
      </c>
      <c r="N496" s="11">
        <v>29600</v>
      </c>
      <c r="O496" s="11">
        <v>29597</v>
      </c>
      <c r="P496" s="18">
        <f>+ROUND(F496/9,0)+1</f>
        <v>29801</v>
      </c>
    </row>
    <row r="497" spans="1:16" ht="15" x14ac:dyDescent="0.25">
      <c r="A497" s="19" t="s">
        <v>25</v>
      </c>
      <c r="B497" s="19" t="s">
        <v>192</v>
      </c>
      <c r="C497" s="19" t="s">
        <v>193</v>
      </c>
      <c r="D497" s="19" t="s">
        <v>37</v>
      </c>
      <c r="E497" s="19" t="s">
        <v>31</v>
      </c>
      <c r="F497" s="11">
        <f t="shared" si="18"/>
        <v>484</v>
      </c>
      <c r="G497" s="11">
        <v>52</v>
      </c>
      <c r="H497" s="11">
        <v>53</v>
      </c>
      <c r="I497" s="11">
        <v>53</v>
      </c>
      <c r="J497" s="11">
        <v>53</v>
      </c>
      <c r="K497" s="11">
        <v>56</v>
      </c>
      <c r="L497" s="11">
        <v>56</v>
      </c>
      <c r="M497" s="11">
        <v>55</v>
      </c>
      <c r="N497" s="11">
        <v>54</v>
      </c>
      <c r="O497" s="11">
        <v>52</v>
      </c>
      <c r="P497" s="11">
        <f t="shared" ref="P497:P525" si="20">+ROUND(F497/9,0)</f>
        <v>54</v>
      </c>
    </row>
    <row r="498" spans="1:16" ht="15" x14ac:dyDescent="0.25">
      <c r="A498" s="19" t="s">
        <v>25</v>
      </c>
      <c r="B498" s="19" t="s">
        <v>192</v>
      </c>
      <c r="C498" s="19" t="s">
        <v>193</v>
      </c>
      <c r="D498" s="19" t="s">
        <v>38</v>
      </c>
      <c r="E498" s="19" t="s">
        <v>31</v>
      </c>
      <c r="F498" s="11">
        <f t="shared" si="18"/>
        <v>9</v>
      </c>
      <c r="G498" s="11">
        <v>1</v>
      </c>
      <c r="H498" s="11">
        <v>1</v>
      </c>
      <c r="I498" s="11">
        <v>1</v>
      </c>
      <c r="J498" s="11">
        <v>1</v>
      </c>
      <c r="K498" s="11">
        <v>1</v>
      </c>
      <c r="L498" s="11">
        <v>1</v>
      </c>
      <c r="M498" s="11">
        <v>1</v>
      </c>
      <c r="N498" s="11">
        <v>1</v>
      </c>
      <c r="O498" s="11">
        <v>1</v>
      </c>
      <c r="P498" s="11">
        <f t="shared" si="20"/>
        <v>1</v>
      </c>
    </row>
    <row r="499" spans="1:16" ht="15" x14ac:dyDescent="0.25">
      <c r="A499" s="19" t="s">
        <v>25</v>
      </c>
      <c r="B499" s="19" t="s">
        <v>192</v>
      </c>
      <c r="C499" s="19" t="s">
        <v>193</v>
      </c>
      <c r="D499" s="19" t="s">
        <v>45</v>
      </c>
      <c r="E499" s="19" t="s">
        <v>31</v>
      </c>
      <c r="F499" s="11">
        <f t="shared" si="18"/>
        <v>36</v>
      </c>
      <c r="G499" s="11">
        <v>4</v>
      </c>
      <c r="H499" s="11">
        <v>4</v>
      </c>
      <c r="I499" s="11">
        <v>4</v>
      </c>
      <c r="J499" s="11">
        <v>4</v>
      </c>
      <c r="K499" s="11">
        <v>4</v>
      </c>
      <c r="L499" s="11">
        <v>4</v>
      </c>
      <c r="M499" s="11">
        <v>4</v>
      </c>
      <c r="N499" s="11">
        <v>4</v>
      </c>
      <c r="O499" s="11">
        <v>4</v>
      </c>
      <c r="P499" s="11">
        <f t="shared" si="20"/>
        <v>4</v>
      </c>
    </row>
    <row r="500" spans="1:16" ht="15" x14ac:dyDescent="0.25">
      <c r="A500" s="19" t="s">
        <v>25</v>
      </c>
      <c r="B500" s="19" t="s">
        <v>192</v>
      </c>
      <c r="C500" s="19" t="s">
        <v>193</v>
      </c>
      <c r="D500" s="19" t="s">
        <v>39</v>
      </c>
      <c r="E500" s="19" t="s">
        <v>31</v>
      </c>
      <c r="F500" s="11">
        <f t="shared" si="18"/>
        <v>1895</v>
      </c>
      <c r="G500" s="11">
        <v>218</v>
      </c>
      <c r="H500" s="11">
        <v>219</v>
      </c>
      <c r="I500" s="11">
        <v>217</v>
      </c>
      <c r="J500" s="11">
        <v>215</v>
      </c>
      <c r="K500" s="11">
        <v>210</v>
      </c>
      <c r="L500" s="11">
        <v>208</v>
      </c>
      <c r="M500" s="11">
        <v>206</v>
      </c>
      <c r="N500" s="11">
        <v>202</v>
      </c>
      <c r="O500" s="11">
        <v>200</v>
      </c>
      <c r="P500" s="11">
        <f t="shared" si="20"/>
        <v>211</v>
      </c>
    </row>
    <row r="501" spans="1:16" ht="15" x14ac:dyDescent="0.25">
      <c r="A501" s="19" t="s">
        <v>25</v>
      </c>
      <c r="B501" s="19" t="s">
        <v>192</v>
      </c>
      <c r="C501" s="19" t="s">
        <v>193</v>
      </c>
      <c r="D501" s="19" t="s">
        <v>40</v>
      </c>
      <c r="E501" s="19" t="s">
        <v>31</v>
      </c>
      <c r="F501" s="11">
        <f t="shared" si="18"/>
        <v>45</v>
      </c>
      <c r="G501" s="11">
        <v>5</v>
      </c>
      <c r="H501" s="11">
        <v>5</v>
      </c>
      <c r="I501" s="11">
        <v>5</v>
      </c>
      <c r="J501" s="11">
        <v>5</v>
      </c>
      <c r="K501" s="11">
        <v>5</v>
      </c>
      <c r="L501" s="11">
        <v>5</v>
      </c>
      <c r="M501" s="11">
        <v>5</v>
      </c>
      <c r="N501" s="11">
        <v>5</v>
      </c>
      <c r="O501" s="11">
        <v>5</v>
      </c>
      <c r="P501" s="11">
        <f t="shared" si="20"/>
        <v>5</v>
      </c>
    </row>
    <row r="502" spans="1:16" ht="15" x14ac:dyDescent="0.25">
      <c r="A502" s="19" t="s">
        <v>25</v>
      </c>
      <c r="B502" s="19" t="s">
        <v>192</v>
      </c>
      <c r="C502" s="19" t="s">
        <v>193</v>
      </c>
      <c r="D502" s="19" t="s">
        <v>32</v>
      </c>
      <c r="E502" s="19" t="s">
        <v>31</v>
      </c>
      <c r="F502" s="11">
        <f t="shared" si="18"/>
        <v>2537</v>
      </c>
      <c r="G502" s="11">
        <v>292</v>
      </c>
      <c r="H502" s="11">
        <v>291</v>
      </c>
      <c r="I502" s="11">
        <v>288</v>
      </c>
      <c r="J502" s="11">
        <v>284</v>
      </c>
      <c r="K502" s="11">
        <v>283</v>
      </c>
      <c r="L502" s="11">
        <v>281</v>
      </c>
      <c r="M502" s="11">
        <v>278</v>
      </c>
      <c r="N502" s="11">
        <v>271</v>
      </c>
      <c r="O502" s="11">
        <v>269</v>
      </c>
      <c r="P502" s="11">
        <f t="shared" si="20"/>
        <v>282</v>
      </c>
    </row>
    <row r="503" spans="1:16" ht="15" x14ac:dyDescent="0.25">
      <c r="A503" s="19" t="s">
        <v>25</v>
      </c>
      <c r="B503" s="19" t="s">
        <v>194</v>
      </c>
      <c r="C503" s="19" t="s">
        <v>195</v>
      </c>
      <c r="D503" s="19" t="s">
        <v>37</v>
      </c>
      <c r="E503" s="19" t="s">
        <v>31</v>
      </c>
      <c r="F503" s="11">
        <f t="shared" si="18"/>
        <v>108</v>
      </c>
      <c r="G503" s="11">
        <v>12</v>
      </c>
      <c r="H503" s="11">
        <v>12</v>
      </c>
      <c r="I503" s="11">
        <v>12</v>
      </c>
      <c r="J503" s="11">
        <v>12</v>
      </c>
      <c r="K503" s="11">
        <v>12</v>
      </c>
      <c r="L503" s="11">
        <v>12</v>
      </c>
      <c r="M503" s="11">
        <v>12</v>
      </c>
      <c r="N503" s="11">
        <v>12</v>
      </c>
      <c r="O503" s="11">
        <v>12</v>
      </c>
      <c r="P503" s="11">
        <f t="shared" si="20"/>
        <v>12</v>
      </c>
    </row>
    <row r="504" spans="1:16" ht="15" x14ac:dyDescent="0.25">
      <c r="A504" s="19" t="s">
        <v>25</v>
      </c>
      <c r="B504" s="19" t="s">
        <v>194</v>
      </c>
      <c r="C504" s="19" t="s">
        <v>195</v>
      </c>
      <c r="D504" s="19" t="s">
        <v>39</v>
      </c>
      <c r="E504" s="19" t="s">
        <v>31</v>
      </c>
      <c r="F504" s="11">
        <f t="shared" si="18"/>
        <v>36</v>
      </c>
      <c r="G504" s="11">
        <v>4</v>
      </c>
      <c r="H504" s="11">
        <v>4</v>
      </c>
      <c r="I504" s="11">
        <v>4</v>
      </c>
      <c r="J504" s="11">
        <v>4</v>
      </c>
      <c r="K504" s="11">
        <v>4</v>
      </c>
      <c r="L504" s="11">
        <v>4</v>
      </c>
      <c r="M504" s="11">
        <v>4</v>
      </c>
      <c r="N504" s="11">
        <v>4</v>
      </c>
      <c r="O504" s="11">
        <v>4</v>
      </c>
      <c r="P504" s="11">
        <f t="shared" si="20"/>
        <v>4</v>
      </c>
    </row>
    <row r="505" spans="1:16" ht="15" x14ac:dyDescent="0.25">
      <c r="A505" s="19" t="s">
        <v>25</v>
      </c>
      <c r="B505" s="19" t="s">
        <v>194</v>
      </c>
      <c r="C505" s="19" t="s">
        <v>195</v>
      </c>
      <c r="D505" s="19" t="s">
        <v>32</v>
      </c>
      <c r="E505" s="19" t="s">
        <v>31</v>
      </c>
      <c r="F505" s="11">
        <f t="shared" si="18"/>
        <v>280</v>
      </c>
      <c r="G505" s="11">
        <v>30</v>
      </c>
      <c r="H505" s="11">
        <v>30</v>
      </c>
      <c r="I505" s="11">
        <v>30</v>
      </c>
      <c r="J505" s="11">
        <v>30</v>
      </c>
      <c r="K505" s="11">
        <v>32</v>
      </c>
      <c r="L505" s="11">
        <v>32</v>
      </c>
      <c r="M505" s="11">
        <v>32</v>
      </c>
      <c r="N505" s="11">
        <v>32</v>
      </c>
      <c r="O505" s="11">
        <v>32</v>
      </c>
      <c r="P505" s="11">
        <f t="shared" si="20"/>
        <v>31</v>
      </c>
    </row>
    <row r="506" spans="1:16" ht="15" x14ac:dyDescent="0.25">
      <c r="A506" s="19" t="s">
        <v>25</v>
      </c>
      <c r="B506" s="19" t="s">
        <v>196</v>
      </c>
      <c r="C506" s="19" t="s">
        <v>197</v>
      </c>
      <c r="D506" s="19" t="s">
        <v>21</v>
      </c>
      <c r="E506" s="19" t="s">
        <v>22</v>
      </c>
      <c r="F506" s="11">
        <f t="shared" si="18"/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f t="shared" si="20"/>
        <v>0</v>
      </c>
    </row>
    <row r="507" spans="1:16" ht="15" x14ac:dyDescent="0.25">
      <c r="A507" s="19" t="s">
        <v>25</v>
      </c>
      <c r="B507" s="19" t="s">
        <v>196</v>
      </c>
      <c r="C507" s="19" t="s">
        <v>197</v>
      </c>
      <c r="D507" s="19" t="s">
        <v>52</v>
      </c>
      <c r="E507" s="19" t="s">
        <v>31</v>
      </c>
      <c r="F507" s="11">
        <f t="shared" si="18"/>
        <v>18</v>
      </c>
      <c r="G507" s="11">
        <v>2</v>
      </c>
      <c r="H507" s="11">
        <v>2</v>
      </c>
      <c r="I507" s="11">
        <v>2</v>
      </c>
      <c r="J507" s="11">
        <v>2</v>
      </c>
      <c r="K507" s="11">
        <v>2</v>
      </c>
      <c r="L507" s="11">
        <v>2</v>
      </c>
      <c r="M507" s="11">
        <v>2</v>
      </c>
      <c r="N507" s="11">
        <v>2</v>
      </c>
      <c r="O507" s="11">
        <v>2</v>
      </c>
      <c r="P507" s="11">
        <f t="shared" si="20"/>
        <v>2</v>
      </c>
    </row>
    <row r="508" spans="1:16" ht="15" x14ac:dyDescent="0.25">
      <c r="A508" s="19" t="s">
        <v>25</v>
      </c>
      <c r="B508" s="19" t="s">
        <v>196</v>
      </c>
      <c r="C508" s="19" t="s">
        <v>197</v>
      </c>
      <c r="D508" s="19" t="s">
        <v>111</v>
      </c>
      <c r="E508" s="19" t="s">
        <v>31</v>
      </c>
      <c r="F508" s="11">
        <f t="shared" si="18"/>
        <v>9</v>
      </c>
      <c r="G508" s="11">
        <v>1</v>
      </c>
      <c r="H508" s="11">
        <v>1</v>
      </c>
      <c r="I508" s="11">
        <v>1</v>
      </c>
      <c r="J508" s="11">
        <v>1</v>
      </c>
      <c r="K508" s="11">
        <v>1</v>
      </c>
      <c r="L508" s="11">
        <v>1</v>
      </c>
      <c r="M508" s="11">
        <v>1</v>
      </c>
      <c r="N508" s="11">
        <v>1</v>
      </c>
      <c r="O508" s="11">
        <v>1</v>
      </c>
      <c r="P508" s="11">
        <f t="shared" si="20"/>
        <v>1</v>
      </c>
    </row>
    <row r="509" spans="1:16" ht="15" x14ac:dyDescent="0.25">
      <c r="A509" s="19" t="s">
        <v>25</v>
      </c>
      <c r="B509" s="19" t="s">
        <v>196</v>
      </c>
      <c r="C509" s="19" t="s">
        <v>197</v>
      </c>
      <c r="D509" s="19" t="s">
        <v>53</v>
      </c>
      <c r="E509" s="19" t="s">
        <v>31</v>
      </c>
      <c r="F509" s="11">
        <f t="shared" si="18"/>
        <v>45</v>
      </c>
      <c r="G509" s="11">
        <v>5</v>
      </c>
      <c r="H509" s="11">
        <v>5</v>
      </c>
      <c r="I509" s="11">
        <v>5</v>
      </c>
      <c r="J509" s="11">
        <v>5</v>
      </c>
      <c r="K509" s="11">
        <v>5</v>
      </c>
      <c r="L509" s="11">
        <v>5</v>
      </c>
      <c r="M509" s="11">
        <v>5</v>
      </c>
      <c r="N509" s="11">
        <v>5</v>
      </c>
      <c r="O509" s="11">
        <v>5</v>
      </c>
      <c r="P509" s="11">
        <f t="shared" si="20"/>
        <v>5</v>
      </c>
    </row>
    <row r="510" spans="1:16" ht="15" x14ac:dyDescent="0.25">
      <c r="A510" s="19" t="s">
        <v>25</v>
      </c>
      <c r="B510" s="19" t="s">
        <v>198</v>
      </c>
      <c r="C510" s="19" t="s">
        <v>199</v>
      </c>
      <c r="D510" s="19" t="s">
        <v>21</v>
      </c>
      <c r="E510" s="19" t="s">
        <v>22</v>
      </c>
      <c r="F510" s="11">
        <f t="shared" si="18"/>
        <v>-2</v>
      </c>
      <c r="G510" s="11">
        <v>2</v>
      </c>
      <c r="H510" s="11">
        <v>-1</v>
      </c>
      <c r="I510" s="11">
        <v>0</v>
      </c>
      <c r="J510" s="11">
        <v>0</v>
      </c>
      <c r="K510" s="11">
        <v>-3</v>
      </c>
      <c r="L510" s="11">
        <v>0</v>
      </c>
      <c r="M510" s="11">
        <v>2</v>
      </c>
      <c r="N510" s="11">
        <v>3</v>
      </c>
      <c r="O510" s="11">
        <v>-5</v>
      </c>
      <c r="P510" s="11">
        <f t="shared" si="20"/>
        <v>0</v>
      </c>
    </row>
    <row r="511" spans="1:16" ht="15" x14ac:dyDescent="0.25">
      <c r="A511" s="19" t="s">
        <v>25</v>
      </c>
      <c r="B511" s="19" t="s">
        <v>198</v>
      </c>
      <c r="C511" s="19" t="s">
        <v>199</v>
      </c>
      <c r="D511" s="19" t="s">
        <v>56</v>
      </c>
      <c r="E511" s="19" t="s">
        <v>31</v>
      </c>
      <c r="F511" s="11">
        <f t="shared" si="18"/>
        <v>2246</v>
      </c>
      <c r="G511" s="11">
        <v>248</v>
      </c>
      <c r="H511" s="11">
        <v>253</v>
      </c>
      <c r="I511" s="11">
        <v>253</v>
      </c>
      <c r="J511" s="11">
        <v>254</v>
      </c>
      <c r="K511" s="11">
        <v>255</v>
      </c>
      <c r="L511" s="11">
        <v>255</v>
      </c>
      <c r="M511" s="11">
        <v>244</v>
      </c>
      <c r="N511" s="11">
        <v>242</v>
      </c>
      <c r="O511" s="11">
        <v>242</v>
      </c>
      <c r="P511" s="11">
        <f t="shared" si="20"/>
        <v>250</v>
      </c>
    </row>
    <row r="512" spans="1:16" ht="15" x14ac:dyDescent="0.25">
      <c r="A512" s="19" t="s">
        <v>25</v>
      </c>
      <c r="B512" s="19" t="s">
        <v>198</v>
      </c>
      <c r="C512" s="19" t="s">
        <v>199</v>
      </c>
      <c r="D512" s="19" t="s">
        <v>52</v>
      </c>
      <c r="E512" s="19" t="s">
        <v>31</v>
      </c>
      <c r="F512" s="11">
        <f t="shared" si="18"/>
        <v>987</v>
      </c>
      <c r="G512" s="11">
        <v>110</v>
      </c>
      <c r="H512" s="11">
        <v>110</v>
      </c>
      <c r="I512" s="11">
        <v>110</v>
      </c>
      <c r="J512" s="11">
        <v>110</v>
      </c>
      <c r="K512" s="11">
        <v>109</v>
      </c>
      <c r="L512" s="11">
        <v>109</v>
      </c>
      <c r="M512" s="11">
        <v>108</v>
      </c>
      <c r="N512" s="11">
        <v>111</v>
      </c>
      <c r="O512" s="11">
        <v>110</v>
      </c>
      <c r="P512" s="11">
        <f t="shared" si="20"/>
        <v>110</v>
      </c>
    </row>
    <row r="513" spans="1:16" ht="15" x14ac:dyDescent="0.25">
      <c r="A513" s="19" t="s">
        <v>25</v>
      </c>
      <c r="B513" s="19" t="s">
        <v>198</v>
      </c>
      <c r="C513" s="19" t="s">
        <v>199</v>
      </c>
      <c r="D513" s="19" t="s">
        <v>57</v>
      </c>
      <c r="E513" s="19" t="s">
        <v>31</v>
      </c>
      <c r="F513" s="11">
        <f t="shared" si="18"/>
        <v>45</v>
      </c>
      <c r="G513" s="11">
        <v>4</v>
      </c>
      <c r="H513" s="11">
        <v>4</v>
      </c>
      <c r="I513" s="11">
        <v>4</v>
      </c>
      <c r="J513" s="11">
        <v>4</v>
      </c>
      <c r="K513" s="11">
        <v>4</v>
      </c>
      <c r="L513" s="11">
        <v>4</v>
      </c>
      <c r="M513" s="11">
        <v>7</v>
      </c>
      <c r="N513" s="11">
        <v>7</v>
      </c>
      <c r="O513" s="11">
        <v>7</v>
      </c>
      <c r="P513" s="11">
        <f t="shared" si="20"/>
        <v>5</v>
      </c>
    </row>
    <row r="514" spans="1:16" ht="15" x14ac:dyDescent="0.25">
      <c r="A514" s="19" t="s">
        <v>25</v>
      </c>
      <c r="B514" s="19" t="s">
        <v>198</v>
      </c>
      <c r="C514" s="19" t="s">
        <v>199</v>
      </c>
      <c r="D514" s="19" t="s">
        <v>58</v>
      </c>
      <c r="E514" s="19" t="s">
        <v>31</v>
      </c>
      <c r="F514" s="11">
        <f t="shared" si="18"/>
        <v>229</v>
      </c>
      <c r="G514" s="11">
        <v>26</v>
      </c>
      <c r="H514" s="11">
        <v>26</v>
      </c>
      <c r="I514" s="11">
        <v>26</v>
      </c>
      <c r="J514" s="11">
        <v>26</v>
      </c>
      <c r="K514" s="11">
        <v>25</v>
      </c>
      <c r="L514" s="11">
        <v>25</v>
      </c>
      <c r="M514" s="11">
        <v>25</v>
      </c>
      <c r="N514" s="11">
        <v>25</v>
      </c>
      <c r="O514" s="11">
        <v>25</v>
      </c>
      <c r="P514" s="11">
        <f t="shared" si="20"/>
        <v>25</v>
      </c>
    </row>
    <row r="515" spans="1:16" ht="15" x14ac:dyDescent="0.25">
      <c r="A515" s="19" t="s">
        <v>25</v>
      </c>
      <c r="B515" s="19" t="s">
        <v>198</v>
      </c>
      <c r="C515" s="19" t="s">
        <v>199</v>
      </c>
      <c r="D515" s="19" t="s">
        <v>59</v>
      </c>
      <c r="E515" s="19" t="s">
        <v>31</v>
      </c>
      <c r="F515" s="11">
        <f t="shared" si="18"/>
        <v>108</v>
      </c>
      <c r="G515" s="11">
        <v>12</v>
      </c>
      <c r="H515" s="11">
        <v>12</v>
      </c>
      <c r="I515" s="11">
        <v>12</v>
      </c>
      <c r="J515" s="11">
        <v>12</v>
      </c>
      <c r="K515" s="11">
        <v>12</v>
      </c>
      <c r="L515" s="11">
        <v>12</v>
      </c>
      <c r="M515" s="11">
        <v>12</v>
      </c>
      <c r="N515" s="11">
        <v>12</v>
      </c>
      <c r="O515" s="11">
        <v>12</v>
      </c>
      <c r="P515" s="11">
        <f t="shared" si="20"/>
        <v>12</v>
      </c>
    </row>
    <row r="516" spans="1:16" ht="15" x14ac:dyDescent="0.25">
      <c r="A516" s="19" t="s">
        <v>25</v>
      </c>
      <c r="B516" s="19" t="s">
        <v>198</v>
      </c>
      <c r="C516" s="19" t="s">
        <v>199</v>
      </c>
      <c r="D516" s="19" t="s">
        <v>60</v>
      </c>
      <c r="E516" s="19" t="s">
        <v>31</v>
      </c>
      <c r="F516" s="11">
        <f t="shared" si="18"/>
        <v>81</v>
      </c>
      <c r="G516" s="11">
        <v>9</v>
      </c>
      <c r="H516" s="11">
        <v>9</v>
      </c>
      <c r="I516" s="11">
        <v>9</v>
      </c>
      <c r="J516" s="11">
        <v>9</v>
      </c>
      <c r="K516" s="11">
        <v>9</v>
      </c>
      <c r="L516" s="11">
        <v>9</v>
      </c>
      <c r="M516" s="11">
        <v>9</v>
      </c>
      <c r="N516" s="11">
        <v>9</v>
      </c>
      <c r="O516" s="11">
        <v>9</v>
      </c>
      <c r="P516" s="11">
        <f t="shared" si="20"/>
        <v>9</v>
      </c>
    </row>
    <row r="517" spans="1:16" ht="15" x14ac:dyDescent="0.25">
      <c r="A517" s="19" t="s">
        <v>25</v>
      </c>
      <c r="B517" s="19" t="s">
        <v>198</v>
      </c>
      <c r="C517" s="19" t="s">
        <v>199</v>
      </c>
      <c r="D517" s="19" t="s">
        <v>112</v>
      </c>
      <c r="E517" s="19" t="s">
        <v>31</v>
      </c>
      <c r="F517" s="11">
        <f t="shared" si="18"/>
        <v>222</v>
      </c>
      <c r="G517" s="11">
        <v>24</v>
      </c>
      <c r="H517" s="11">
        <v>24</v>
      </c>
      <c r="I517" s="11">
        <v>24</v>
      </c>
      <c r="J517" s="11">
        <v>25</v>
      </c>
      <c r="K517" s="11">
        <v>25</v>
      </c>
      <c r="L517" s="11">
        <v>25</v>
      </c>
      <c r="M517" s="11">
        <v>25</v>
      </c>
      <c r="N517" s="11">
        <v>25</v>
      </c>
      <c r="O517" s="11">
        <v>25</v>
      </c>
      <c r="P517" s="11">
        <f t="shared" si="20"/>
        <v>25</v>
      </c>
    </row>
    <row r="518" spans="1:16" ht="15" x14ac:dyDescent="0.25">
      <c r="A518" s="19" t="s">
        <v>25</v>
      </c>
      <c r="B518" s="19" t="s">
        <v>198</v>
      </c>
      <c r="C518" s="19" t="s">
        <v>199</v>
      </c>
      <c r="D518" s="19" t="s">
        <v>61</v>
      </c>
      <c r="E518" s="19" t="s">
        <v>31</v>
      </c>
      <c r="F518" s="11">
        <f t="shared" si="18"/>
        <v>9</v>
      </c>
      <c r="G518" s="11">
        <v>1</v>
      </c>
      <c r="H518" s="11">
        <v>1</v>
      </c>
      <c r="I518" s="11">
        <v>1</v>
      </c>
      <c r="J518" s="11">
        <v>1</v>
      </c>
      <c r="K518" s="11">
        <v>1</v>
      </c>
      <c r="L518" s="11">
        <v>1</v>
      </c>
      <c r="M518" s="11">
        <v>1</v>
      </c>
      <c r="N518" s="11">
        <v>1</v>
      </c>
      <c r="O518" s="11">
        <v>1</v>
      </c>
      <c r="P518" s="11">
        <f t="shared" si="20"/>
        <v>1</v>
      </c>
    </row>
    <row r="519" spans="1:16" ht="15" x14ac:dyDescent="0.25">
      <c r="A519" s="19" t="s">
        <v>25</v>
      </c>
      <c r="B519" s="19" t="s">
        <v>198</v>
      </c>
      <c r="C519" s="19" t="s">
        <v>199</v>
      </c>
      <c r="D519" s="19" t="s">
        <v>53</v>
      </c>
      <c r="E519" s="19" t="s">
        <v>31</v>
      </c>
      <c r="F519" s="11">
        <f t="shared" si="18"/>
        <v>1010</v>
      </c>
      <c r="G519" s="11">
        <v>112</v>
      </c>
      <c r="H519" s="11">
        <v>113</v>
      </c>
      <c r="I519" s="11">
        <v>113</v>
      </c>
      <c r="J519" s="11">
        <v>113</v>
      </c>
      <c r="K519" s="11">
        <v>112</v>
      </c>
      <c r="L519" s="11">
        <v>112</v>
      </c>
      <c r="M519" s="11">
        <v>112</v>
      </c>
      <c r="N519" s="11">
        <v>111</v>
      </c>
      <c r="O519" s="11">
        <v>112</v>
      </c>
      <c r="P519" s="11">
        <f t="shared" si="20"/>
        <v>112</v>
      </c>
    </row>
    <row r="520" spans="1:16" ht="15" x14ac:dyDescent="0.25">
      <c r="A520" s="19" t="s">
        <v>25</v>
      </c>
      <c r="B520" s="19" t="s">
        <v>198</v>
      </c>
      <c r="C520" s="19" t="s">
        <v>199</v>
      </c>
      <c r="D520" s="19" t="s">
        <v>62</v>
      </c>
      <c r="E520" s="19" t="s">
        <v>31</v>
      </c>
      <c r="F520" s="11">
        <f t="shared" si="18"/>
        <v>987</v>
      </c>
      <c r="G520" s="11">
        <v>111</v>
      </c>
      <c r="H520" s="11">
        <v>110</v>
      </c>
      <c r="I520" s="11">
        <v>110</v>
      </c>
      <c r="J520" s="11">
        <v>110</v>
      </c>
      <c r="K520" s="11">
        <v>110</v>
      </c>
      <c r="L520" s="11">
        <v>110</v>
      </c>
      <c r="M520" s="11">
        <v>110</v>
      </c>
      <c r="N520" s="11">
        <v>110</v>
      </c>
      <c r="O520" s="11">
        <v>106</v>
      </c>
      <c r="P520" s="11">
        <f t="shared" si="20"/>
        <v>110</v>
      </c>
    </row>
    <row r="521" spans="1:16" ht="15" x14ac:dyDescent="0.25">
      <c r="A521" s="19" t="s">
        <v>25</v>
      </c>
      <c r="B521" s="19" t="s">
        <v>198</v>
      </c>
      <c r="C521" s="19" t="s">
        <v>199</v>
      </c>
      <c r="D521" s="19" t="s">
        <v>63</v>
      </c>
      <c r="E521" s="19" t="s">
        <v>31</v>
      </c>
      <c r="F521" s="11">
        <f t="shared" si="18"/>
        <v>2340</v>
      </c>
      <c r="G521" s="11">
        <v>257</v>
      </c>
      <c r="H521" s="11">
        <v>260</v>
      </c>
      <c r="I521" s="11">
        <v>259</v>
      </c>
      <c r="J521" s="11">
        <v>262</v>
      </c>
      <c r="K521" s="11">
        <v>266</v>
      </c>
      <c r="L521" s="11">
        <v>266</v>
      </c>
      <c r="M521" s="11">
        <v>260</v>
      </c>
      <c r="N521" s="11">
        <v>260</v>
      </c>
      <c r="O521" s="11">
        <v>250</v>
      </c>
      <c r="P521" s="11">
        <f t="shared" si="20"/>
        <v>260</v>
      </c>
    </row>
    <row r="522" spans="1:16" ht="15" x14ac:dyDescent="0.25">
      <c r="A522" s="19" t="s">
        <v>25</v>
      </c>
      <c r="B522" s="19" t="s">
        <v>198</v>
      </c>
      <c r="C522" s="19" t="s">
        <v>199</v>
      </c>
      <c r="D522" s="19" t="s">
        <v>64</v>
      </c>
      <c r="E522" s="19" t="s">
        <v>31</v>
      </c>
      <c r="F522" s="11">
        <f t="shared" si="18"/>
        <v>9</v>
      </c>
      <c r="G522" s="11">
        <v>1</v>
      </c>
      <c r="H522" s="11">
        <v>1</v>
      </c>
      <c r="I522" s="11">
        <v>1</v>
      </c>
      <c r="J522" s="11">
        <v>1</v>
      </c>
      <c r="K522" s="11">
        <v>1</v>
      </c>
      <c r="L522" s="11">
        <v>1</v>
      </c>
      <c r="M522" s="11">
        <v>1</v>
      </c>
      <c r="N522" s="11">
        <v>1</v>
      </c>
      <c r="O522" s="11">
        <v>1</v>
      </c>
      <c r="P522" s="11">
        <f t="shared" si="20"/>
        <v>1</v>
      </c>
    </row>
    <row r="523" spans="1:16" ht="15" x14ac:dyDescent="0.25">
      <c r="A523" s="19" t="s">
        <v>25</v>
      </c>
      <c r="B523" s="19" t="s">
        <v>198</v>
      </c>
      <c r="C523" s="19" t="s">
        <v>199</v>
      </c>
      <c r="D523" s="19" t="s">
        <v>65</v>
      </c>
      <c r="E523" s="19" t="s">
        <v>31</v>
      </c>
      <c r="F523" s="11">
        <f t="shared" si="18"/>
        <v>9</v>
      </c>
      <c r="G523" s="11">
        <v>1</v>
      </c>
      <c r="H523" s="11">
        <v>1</v>
      </c>
      <c r="I523" s="11">
        <v>1</v>
      </c>
      <c r="J523" s="11">
        <v>1</v>
      </c>
      <c r="K523" s="11">
        <v>1</v>
      </c>
      <c r="L523" s="11">
        <v>1</v>
      </c>
      <c r="M523" s="11">
        <v>1</v>
      </c>
      <c r="N523" s="11">
        <v>1</v>
      </c>
      <c r="O523" s="11">
        <v>1</v>
      </c>
      <c r="P523" s="11">
        <f t="shared" si="20"/>
        <v>1</v>
      </c>
    </row>
    <row r="524" spans="1:16" ht="15" x14ac:dyDescent="0.25">
      <c r="A524" s="19" t="s">
        <v>25</v>
      </c>
      <c r="B524" s="19" t="s">
        <v>198</v>
      </c>
      <c r="C524" s="19" t="s">
        <v>199</v>
      </c>
      <c r="D524" s="19" t="s">
        <v>66</v>
      </c>
      <c r="E524" s="19" t="s">
        <v>31</v>
      </c>
      <c r="F524" s="11">
        <f t="shared" si="18"/>
        <v>27</v>
      </c>
      <c r="G524" s="11">
        <v>3</v>
      </c>
      <c r="H524" s="11">
        <v>3</v>
      </c>
      <c r="I524" s="11">
        <v>3</v>
      </c>
      <c r="J524" s="11">
        <v>3</v>
      </c>
      <c r="K524" s="11">
        <v>3</v>
      </c>
      <c r="L524" s="11">
        <v>3</v>
      </c>
      <c r="M524" s="11">
        <v>3</v>
      </c>
      <c r="N524" s="11">
        <v>3</v>
      </c>
      <c r="O524" s="11">
        <v>3</v>
      </c>
      <c r="P524" s="11">
        <f t="shared" si="20"/>
        <v>3</v>
      </c>
    </row>
    <row r="525" spans="1:16" ht="15" x14ac:dyDescent="0.25">
      <c r="A525" s="19" t="s">
        <v>25</v>
      </c>
      <c r="B525" s="19" t="s">
        <v>198</v>
      </c>
      <c r="C525" s="19" t="s">
        <v>199</v>
      </c>
      <c r="D525" s="19" t="s">
        <v>67</v>
      </c>
      <c r="E525" s="19" t="s">
        <v>31</v>
      </c>
      <c r="F525" s="11">
        <f t="shared" si="18"/>
        <v>2370</v>
      </c>
      <c r="G525" s="11">
        <v>269</v>
      </c>
      <c r="H525" s="11">
        <v>270</v>
      </c>
      <c r="I525" s="11">
        <v>269</v>
      </c>
      <c r="J525" s="11">
        <v>267</v>
      </c>
      <c r="K525" s="11">
        <v>266</v>
      </c>
      <c r="L525" s="11">
        <v>262</v>
      </c>
      <c r="M525" s="11">
        <v>256</v>
      </c>
      <c r="N525" s="11">
        <v>256</v>
      </c>
      <c r="O525" s="11">
        <v>255</v>
      </c>
      <c r="P525" s="11">
        <f t="shared" si="20"/>
        <v>263</v>
      </c>
    </row>
    <row r="526" spans="1:16" ht="15" x14ac:dyDescent="0.25">
      <c r="A526" s="19"/>
      <c r="B526" s="19"/>
      <c r="C526" s="19"/>
      <c r="D526" s="19"/>
      <c r="E526" s="19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 ht="15" x14ac:dyDescent="0.25">
      <c r="A527" s="19" t="s">
        <v>68</v>
      </c>
      <c r="B527" s="19" t="s">
        <v>188</v>
      </c>
      <c r="C527" s="19" t="s">
        <v>189</v>
      </c>
      <c r="D527" s="19" t="s">
        <v>30</v>
      </c>
      <c r="E527" s="19" t="s">
        <v>31</v>
      </c>
      <c r="F527" s="11">
        <f t="shared" ref="F527:F555" si="21">+SUM(G527:O527)</f>
        <v>181602</v>
      </c>
      <c r="G527" s="11">
        <v>60552</v>
      </c>
      <c r="H527" s="11">
        <v>60557</v>
      </c>
      <c r="I527" s="11">
        <v>60492</v>
      </c>
      <c r="J527" s="12"/>
      <c r="K527" s="11">
        <v>1</v>
      </c>
      <c r="L527" s="12"/>
      <c r="M527" s="12"/>
      <c r="N527" s="12"/>
      <c r="O527" s="12"/>
      <c r="P527" s="11">
        <f t="shared" ref="P527:P555" si="22">+ROUND(F527/9,0)</f>
        <v>20178</v>
      </c>
    </row>
    <row r="528" spans="1:16" ht="15" x14ac:dyDescent="0.25">
      <c r="A528" s="19" t="s">
        <v>68</v>
      </c>
      <c r="B528" s="19" t="s">
        <v>188</v>
      </c>
      <c r="C528" s="19" t="s">
        <v>189</v>
      </c>
      <c r="D528" s="19" t="s">
        <v>69</v>
      </c>
      <c r="E528" s="19" t="s">
        <v>31</v>
      </c>
      <c r="F528" s="11">
        <f t="shared" si="21"/>
        <v>361505</v>
      </c>
      <c r="G528" s="12"/>
      <c r="H528" s="12"/>
      <c r="I528" s="12"/>
      <c r="J528" s="11">
        <v>60393</v>
      </c>
      <c r="K528" s="11">
        <v>60302</v>
      </c>
      <c r="L528" s="11">
        <v>60243</v>
      </c>
      <c r="M528" s="11">
        <v>60215</v>
      </c>
      <c r="N528" s="11">
        <v>60189</v>
      </c>
      <c r="O528" s="11">
        <v>60163</v>
      </c>
      <c r="P528" s="11">
        <f t="shared" si="22"/>
        <v>40167</v>
      </c>
    </row>
    <row r="529" spans="1:16" ht="15" x14ac:dyDescent="0.25">
      <c r="A529" s="19" t="s">
        <v>68</v>
      </c>
      <c r="B529" s="19" t="s">
        <v>188</v>
      </c>
      <c r="C529" s="19" t="s">
        <v>189</v>
      </c>
      <c r="D529" s="19" t="s">
        <v>70</v>
      </c>
      <c r="E529" s="19" t="s">
        <v>31</v>
      </c>
      <c r="F529" s="11">
        <f t="shared" si="21"/>
        <v>9</v>
      </c>
      <c r="G529" s="12"/>
      <c r="H529" s="12"/>
      <c r="I529" s="12"/>
      <c r="J529" s="11">
        <v>4</v>
      </c>
      <c r="K529" s="12"/>
      <c r="L529" s="12"/>
      <c r="M529" s="12"/>
      <c r="N529" s="11">
        <v>1</v>
      </c>
      <c r="O529" s="11">
        <v>4</v>
      </c>
      <c r="P529" s="11">
        <f t="shared" si="22"/>
        <v>1</v>
      </c>
    </row>
    <row r="530" spans="1:16" ht="15" x14ac:dyDescent="0.25">
      <c r="A530" s="19" t="s">
        <v>68</v>
      </c>
      <c r="B530" s="19" t="s">
        <v>190</v>
      </c>
      <c r="C530" s="19" t="s">
        <v>191</v>
      </c>
      <c r="D530" s="19" t="s">
        <v>30</v>
      </c>
      <c r="E530" s="19" t="s">
        <v>31</v>
      </c>
      <c r="F530" s="11">
        <f t="shared" si="21"/>
        <v>154</v>
      </c>
      <c r="G530" s="11">
        <v>50</v>
      </c>
      <c r="H530" s="11">
        <v>52</v>
      </c>
      <c r="I530" s="11">
        <v>52</v>
      </c>
      <c r="J530" s="12"/>
      <c r="K530" s="12"/>
      <c r="L530" s="12"/>
      <c r="M530" s="12"/>
      <c r="N530" s="12"/>
      <c r="O530" s="12"/>
      <c r="P530" s="11">
        <f t="shared" si="22"/>
        <v>17</v>
      </c>
    </row>
    <row r="531" spans="1:16" ht="15" x14ac:dyDescent="0.25">
      <c r="A531" s="19" t="s">
        <v>68</v>
      </c>
      <c r="B531" s="19" t="s">
        <v>190</v>
      </c>
      <c r="C531" s="19" t="s">
        <v>191</v>
      </c>
      <c r="D531" s="19" t="s">
        <v>37</v>
      </c>
      <c r="E531" s="19" t="s">
        <v>31</v>
      </c>
      <c r="F531" s="11">
        <f t="shared" si="21"/>
        <v>15048</v>
      </c>
      <c r="G531" s="11">
        <v>5026</v>
      </c>
      <c r="H531" s="11">
        <v>5017</v>
      </c>
      <c r="I531" s="11">
        <v>5005</v>
      </c>
      <c r="J531" s="12"/>
      <c r="K531" s="12"/>
      <c r="L531" s="12"/>
      <c r="M531" s="12"/>
      <c r="N531" s="12"/>
      <c r="O531" s="12"/>
      <c r="P531" s="11">
        <f t="shared" si="22"/>
        <v>1672</v>
      </c>
    </row>
    <row r="532" spans="1:16" ht="15" x14ac:dyDescent="0.25">
      <c r="A532" s="19" t="s">
        <v>68</v>
      </c>
      <c r="B532" s="19" t="s">
        <v>190</v>
      </c>
      <c r="C532" s="19" t="s">
        <v>191</v>
      </c>
      <c r="D532" s="19" t="s">
        <v>71</v>
      </c>
      <c r="E532" s="19" t="s">
        <v>31</v>
      </c>
      <c r="F532" s="11">
        <f t="shared" si="21"/>
        <v>4</v>
      </c>
      <c r="G532" s="11">
        <v>1</v>
      </c>
      <c r="H532" s="11">
        <v>1</v>
      </c>
      <c r="I532" s="11">
        <v>1</v>
      </c>
      <c r="J532" s="11">
        <v>1</v>
      </c>
      <c r="K532" s="12"/>
      <c r="L532" s="12"/>
      <c r="M532" s="12"/>
      <c r="N532" s="12"/>
      <c r="O532" s="12"/>
      <c r="P532" s="11">
        <f t="shared" si="22"/>
        <v>0</v>
      </c>
    </row>
    <row r="533" spans="1:16" ht="15" x14ac:dyDescent="0.25">
      <c r="A533" s="19" t="s">
        <v>68</v>
      </c>
      <c r="B533" s="19" t="s">
        <v>190</v>
      </c>
      <c r="C533" s="19" t="s">
        <v>191</v>
      </c>
      <c r="D533" s="19" t="s">
        <v>38</v>
      </c>
      <c r="E533" s="19" t="s">
        <v>31</v>
      </c>
      <c r="F533" s="11">
        <f t="shared" si="21"/>
        <v>3</v>
      </c>
      <c r="G533" s="12"/>
      <c r="H533" s="12"/>
      <c r="I533" s="11">
        <v>3</v>
      </c>
      <c r="J533" s="12"/>
      <c r="K533" s="12"/>
      <c r="L533" s="12"/>
      <c r="M533" s="12"/>
      <c r="N533" s="12"/>
      <c r="O533" s="12"/>
      <c r="P533" s="11">
        <f t="shared" si="22"/>
        <v>0</v>
      </c>
    </row>
    <row r="534" spans="1:16" ht="15" x14ac:dyDescent="0.25">
      <c r="A534" s="19" t="s">
        <v>68</v>
      </c>
      <c r="B534" s="19" t="s">
        <v>190</v>
      </c>
      <c r="C534" s="19" t="s">
        <v>191</v>
      </c>
      <c r="D534" s="19" t="s">
        <v>74</v>
      </c>
      <c r="E534" s="19" t="s">
        <v>31</v>
      </c>
      <c r="F534" s="11">
        <f t="shared" si="21"/>
        <v>2</v>
      </c>
      <c r="G534" s="12"/>
      <c r="H534" s="12"/>
      <c r="I534" s="12"/>
      <c r="J534" s="12"/>
      <c r="K534" s="12"/>
      <c r="L534" s="12"/>
      <c r="M534" s="12"/>
      <c r="N534" s="11">
        <v>1</v>
      </c>
      <c r="O534" s="11">
        <v>1</v>
      </c>
      <c r="P534" s="11">
        <f t="shared" si="22"/>
        <v>0</v>
      </c>
    </row>
    <row r="535" spans="1:16" ht="15" x14ac:dyDescent="0.25">
      <c r="A535" s="19" t="s">
        <v>68</v>
      </c>
      <c r="B535" s="19" t="s">
        <v>190</v>
      </c>
      <c r="C535" s="19" t="s">
        <v>191</v>
      </c>
      <c r="D535" s="19" t="s">
        <v>72</v>
      </c>
      <c r="E535" s="19" t="s">
        <v>31</v>
      </c>
      <c r="F535" s="11">
        <f t="shared" si="21"/>
        <v>710</v>
      </c>
      <c r="G535" s="12"/>
      <c r="H535" s="12"/>
      <c r="I535" s="12"/>
      <c r="J535" s="11">
        <v>118</v>
      </c>
      <c r="K535" s="11">
        <v>117</v>
      </c>
      <c r="L535" s="11">
        <v>119</v>
      </c>
      <c r="M535" s="11">
        <v>118</v>
      </c>
      <c r="N535" s="11">
        <v>119</v>
      </c>
      <c r="O535" s="11">
        <v>119</v>
      </c>
      <c r="P535" s="11">
        <f t="shared" si="22"/>
        <v>79</v>
      </c>
    </row>
    <row r="536" spans="1:16" ht="15" x14ac:dyDescent="0.25">
      <c r="A536" s="19" t="s">
        <v>68</v>
      </c>
      <c r="B536" s="19" t="s">
        <v>190</v>
      </c>
      <c r="C536" s="19" t="s">
        <v>191</v>
      </c>
      <c r="D536" s="19" t="s">
        <v>69</v>
      </c>
      <c r="E536" s="19" t="s">
        <v>31</v>
      </c>
      <c r="F536" s="11">
        <f t="shared" si="21"/>
        <v>309</v>
      </c>
      <c r="G536" s="12"/>
      <c r="H536" s="12"/>
      <c r="I536" s="12"/>
      <c r="J536" s="11">
        <v>51</v>
      </c>
      <c r="K536" s="11">
        <v>48</v>
      </c>
      <c r="L536" s="11">
        <v>51</v>
      </c>
      <c r="M536" s="11">
        <v>51</v>
      </c>
      <c r="N536" s="11">
        <v>54</v>
      </c>
      <c r="O536" s="11">
        <v>54</v>
      </c>
      <c r="P536" s="11">
        <f t="shared" si="22"/>
        <v>34</v>
      </c>
    </row>
    <row r="537" spans="1:16" ht="15" x14ac:dyDescent="0.25">
      <c r="A537" s="19" t="s">
        <v>68</v>
      </c>
      <c r="B537" s="19" t="s">
        <v>190</v>
      </c>
      <c r="C537" s="19" t="s">
        <v>191</v>
      </c>
      <c r="D537" s="19" t="s">
        <v>73</v>
      </c>
      <c r="E537" s="19" t="s">
        <v>31</v>
      </c>
      <c r="F537" s="11">
        <f t="shared" si="21"/>
        <v>28833</v>
      </c>
      <c r="G537" s="12"/>
      <c r="H537" s="12"/>
      <c r="I537" s="12"/>
      <c r="J537" s="11">
        <v>4841</v>
      </c>
      <c r="K537" s="11">
        <v>4819</v>
      </c>
      <c r="L537" s="11">
        <v>4800</v>
      </c>
      <c r="M537" s="11">
        <v>4800</v>
      </c>
      <c r="N537" s="11">
        <v>4791</v>
      </c>
      <c r="O537" s="11">
        <v>4782</v>
      </c>
      <c r="P537" s="11">
        <f t="shared" si="22"/>
        <v>3204</v>
      </c>
    </row>
    <row r="538" spans="1:16" ht="15" x14ac:dyDescent="0.25">
      <c r="A538" s="19" t="s">
        <v>68</v>
      </c>
      <c r="B538" s="19" t="s">
        <v>192</v>
      </c>
      <c r="C538" s="19" t="s">
        <v>193</v>
      </c>
      <c r="D538" s="19" t="s">
        <v>37</v>
      </c>
      <c r="E538" s="19" t="s">
        <v>31</v>
      </c>
      <c r="F538" s="11">
        <f t="shared" si="21"/>
        <v>91</v>
      </c>
      <c r="G538" s="11">
        <v>27</v>
      </c>
      <c r="H538" s="11">
        <v>32</v>
      </c>
      <c r="I538" s="11">
        <v>31</v>
      </c>
      <c r="J538" s="11">
        <v>1</v>
      </c>
      <c r="K538" s="12"/>
      <c r="L538" s="12"/>
      <c r="M538" s="12"/>
      <c r="N538" s="12"/>
      <c r="O538" s="12"/>
      <c r="P538" s="11">
        <f t="shared" si="22"/>
        <v>10</v>
      </c>
    </row>
    <row r="539" spans="1:16" ht="15" x14ac:dyDescent="0.25">
      <c r="A539" s="19" t="s">
        <v>68</v>
      </c>
      <c r="B539" s="19" t="s">
        <v>192</v>
      </c>
      <c r="C539" s="19" t="s">
        <v>193</v>
      </c>
      <c r="D539" s="19" t="s">
        <v>38</v>
      </c>
      <c r="E539" s="19" t="s">
        <v>31</v>
      </c>
      <c r="F539" s="11">
        <f t="shared" si="21"/>
        <v>1</v>
      </c>
      <c r="G539" s="12"/>
      <c r="H539" s="12"/>
      <c r="I539" s="11">
        <v>1</v>
      </c>
      <c r="J539" s="12"/>
      <c r="K539" s="12"/>
      <c r="L539" s="12"/>
      <c r="M539" s="12"/>
      <c r="N539" s="12"/>
      <c r="O539" s="12"/>
      <c r="P539" s="11">
        <f t="shared" si="22"/>
        <v>0</v>
      </c>
    </row>
    <row r="540" spans="1:16" ht="15" x14ac:dyDescent="0.25">
      <c r="A540" s="19" t="s">
        <v>68</v>
      </c>
      <c r="B540" s="19" t="s">
        <v>192</v>
      </c>
      <c r="C540" s="19" t="s">
        <v>193</v>
      </c>
      <c r="D540" s="19" t="s">
        <v>74</v>
      </c>
      <c r="E540" s="19" t="s">
        <v>31</v>
      </c>
      <c r="F540" s="11">
        <f t="shared" si="21"/>
        <v>8</v>
      </c>
      <c r="G540" s="12"/>
      <c r="H540" s="12"/>
      <c r="I540" s="12"/>
      <c r="J540" s="12"/>
      <c r="K540" s="11">
        <v>2</v>
      </c>
      <c r="L540" s="11">
        <v>2</v>
      </c>
      <c r="M540" s="11">
        <v>2</v>
      </c>
      <c r="N540" s="11">
        <v>1</v>
      </c>
      <c r="O540" s="11">
        <v>1</v>
      </c>
      <c r="P540" s="11">
        <f t="shared" si="22"/>
        <v>1</v>
      </c>
    </row>
    <row r="541" spans="1:16" ht="15" x14ac:dyDescent="0.25">
      <c r="A541" s="19" t="s">
        <v>68</v>
      </c>
      <c r="B541" s="19" t="s">
        <v>192</v>
      </c>
      <c r="C541" s="19" t="s">
        <v>193</v>
      </c>
      <c r="D541" s="19" t="s">
        <v>72</v>
      </c>
      <c r="E541" s="19" t="s">
        <v>31</v>
      </c>
      <c r="F541" s="11">
        <f t="shared" si="21"/>
        <v>81</v>
      </c>
      <c r="G541" s="12"/>
      <c r="H541" s="12"/>
      <c r="I541" s="12"/>
      <c r="J541" s="11">
        <v>14</v>
      </c>
      <c r="K541" s="11">
        <v>14</v>
      </c>
      <c r="L541" s="11">
        <v>14</v>
      </c>
      <c r="M541" s="11">
        <v>13</v>
      </c>
      <c r="N541" s="11">
        <v>13</v>
      </c>
      <c r="O541" s="11">
        <v>13</v>
      </c>
      <c r="P541" s="11">
        <f t="shared" si="22"/>
        <v>9</v>
      </c>
    </row>
    <row r="542" spans="1:16" ht="15" x14ac:dyDescent="0.25">
      <c r="A542" s="19" t="s">
        <v>68</v>
      </c>
      <c r="B542" s="19" t="s">
        <v>192</v>
      </c>
      <c r="C542" s="19" t="s">
        <v>193</v>
      </c>
      <c r="D542" s="19" t="s">
        <v>73</v>
      </c>
      <c r="E542" s="19" t="s">
        <v>31</v>
      </c>
      <c r="F542" s="11">
        <f t="shared" si="21"/>
        <v>108</v>
      </c>
      <c r="G542" s="12"/>
      <c r="H542" s="12"/>
      <c r="I542" s="12"/>
      <c r="J542" s="11">
        <v>18</v>
      </c>
      <c r="K542" s="11">
        <v>18</v>
      </c>
      <c r="L542" s="11">
        <v>18</v>
      </c>
      <c r="M542" s="11">
        <v>18</v>
      </c>
      <c r="N542" s="11">
        <v>18</v>
      </c>
      <c r="O542" s="11">
        <v>18</v>
      </c>
      <c r="P542" s="11">
        <f t="shared" si="22"/>
        <v>12</v>
      </c>
    </row>
    <row r="543" spans="1:16" ht="15" x14ac:dyDescent="0.25">
      <c r="A543" s="19" t="s">
        <v>68</v>
      </c>
      <c r="B543" s="19" t="s">
        <v>194</v>
      </c>
      <c r="C543" s="19" t="s">
        <v>195</v>
      </c>
      <c r="D543" s="19" t="s">
        <v>37</v>
      </c>
      <c r="E543" s="19" t="s">
        <v>31</v>
      </c>
      <c r="F543" s="11">
        <f t="shared" si="21"/>
        <v>18</v>
      </c>
      <c r="G543" s="11">
        <v>6</v>
      </c>
      <c r="H543" s="11">
        <v>6</v>
      </c>
      <c r="I543" s="11">
        <v>6</v>
      </c>
      <c r="J543" s="12"/>
      <c r="K543" s="12"/>
      <c r="L543" s="12"/>
      <c r="M543" s="12"/>
      <c r="N543" s="12"/>
      <c r="O543" s="12"/>
      <c r="P543" s="11">
        <f t="shared" si="22"/>
        <v>2</v>
      </c>
    </row>
    <row r="544" spans="1:16" ht="15" x14ac:dyDescent="0.25">
      <c r="A544" s="19" t="s">
        <v>68</v>
      </c>
      <c r="B544" s="19" t="s">
        <v>194</v>
      </c>
      <c r="C544" s="19" t="s">
        <v>195</v>
      </c>
      <c r="D544" s="19" t="s">
        <v>72</v>
      </c>
      <c r="E544" s="19" t="s">
        <v>31</v>
      </c>
      <c r="F544" s="11">
        <f t="shared" si="21"/>
        <v>6</v>
      </c>
      <c r="G544" s="12"/>
      <c r="H544" s="12"/>
      <c r="I544" s="12"/>
      <c r="J544" s="11">
        <v>1</v>
      </c>
      <c r="K544" s="11">
        <v>1</v>
      </c>
      <c r="L544" s="11">
        <v>1</v>
      </c>
      <c r="M544" s="11">
        <v>1</v>
      </c>
      <c r="N544" s="11">
        <v>1</v>
      </c>
      <c r="O544" s="11">
        <v>1</v>
      </c>
      <c r="P544" s="11">
        <f t="shared" si="22"/>
        <v>1</v>
      </c>
    </row>
    <row r="545" spans="1:16" ht="15" x14ac:dyDescent="0.25">
      <c r="A545" s="19" t="s">
        <v>68</v>
      </c>
      <c r="B545" s="19" t="s">
        <v>194</v>
      </c>
      <c r="C545" s="19" t="s">
        <v>195</v>
      </c>
      <c r="D545" s="19" t="s">
        <v>73</v>
      </c>
      <c r="E545" s="19" t="s">
        <v>31</v>
      </c>
      <c r="F545" s="11">
        <f t="shared" si="21"/>
        <v>30</v>
      </c>
      <c r="G545" s="12"/>
      <c r="H545" s="12"/>
      <c r="I545" s="12"/>
      <c r="J545" s="11">
        <v>5</v>
      </c>
      <c r="K545" s="11">
        <v>5</v>
      </c>
      <c r="L545" s="11">
        <v>5</v>
      </c>
      <c r="M545" s="11">
        <v>5</v>
      </c>
      <c r="N545" s="11">
        <v>5</v>
      </c>
      <c r="O545" s="11">
        <v>5</v>
      </c>
      <c r="P545" s="11">
        <f t="shared" si="22"/>
        <v>3</v>
      </c>
    </row>
    <row r="546" spans="1:16" ht="15" x14ac:dyDescent="0.25">
      <c r="A546" s="19" t="s">
        <v>68</v>
      </c>
      <c r="B546" s="19" t="s">
        <v>196</v>
      </c>
      <c r="C546" s="19" t="s">
        <v>197</v>
      </c>
      <c r="D546" s="19" t="s">
        <v>21</v>
      </c>
      <c r="E546" s="19" t="s">
        <v>22</v>
      </c>
      <c r="F546" s="11">
        <f t="shared" si="21"/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f t="shared" si="22"/>
        <v>0</v>
      </c>
    </row>
    <row r="547" spans="1:16" ht="15" x14ac:dyDescent="0.25">
      <c r="A547" s="19" t="s">
        <v>68</v>
      </c>
      <c r="B547" s="19" t="s">
        <v>196</v>
      </c>
      <c r="C547" s="19" t="s">
        <v>197</v>
      </c>
      <c r="D547" s="19" t="s">
        <v>52</v>
      </c>
      <c r="E547" s="19" t="s">
        <v>31</v>
      </c>
      <c r="F547" s="11">
        <f t="shared" si="21"/>
        <v>4</v>
      </c>
      <c r="G547" s="11">
        <v>1</v>
      </c>
      <c r="H547" s="11">
        <v>1</v>
      </c>
      <c r="I547" s="11">
        <v>1</v>
      </c>
      <c r="J547" s="11">
        <v>1</v>
      </c>
      <c r="K547" s="12"/>
      <c r="L547" s="12"/>
      <c r="M547" s="12"/>
      <c r="N547" s="12"/>
      <c r="O547" s="12"/>
      <c r="P547" s="11">
        <f t="shared" si="22"/>
        <v>0</v>
      </c>
    </row>
    <row r="548" spans="1:16" ht="15" x14ac:dyDescent="0.25">
      <c r="A548" s="19" t="s">
        <v>68</v>
      </c>
      <c r="B548" s="19" t="s">
        <v>196</v>
      </c>
      <c r="C548" s="19" t="s">
        <v>197</v>
      </c>
      <c r="D548" s="19" t="s">
        <v>79</v>
      </c>
      <c r="E548" s="19" t="s">
        <v>31</v>
      </c>
      <c r="F548" s="11">
        <f t="shared" si="21"/>
        <v>5</v>
      </c>
      <c r="G548" s="12"/>
      <c r="H548" s="12"/>
      <c r="I548" s="12"/>
      <c r="J548" s="12"/>
      <c r="K548" s="11">
        <v>1</v>
      </c>
      <c r="L548" s="11">
        <v>1</v>
      </c>
      <c r="M548" s="11">
        <v>1</v>
      </c>
      <c r="N548" s="11">
        <v>1</v>
      </c>
      <c r="O548" s="11">
        <v>1</v>
      </c>
      <c r="P548" s="11">
        <f t="shared" si="22"/>
        <v>1</v>
      </c>
    </row>
    <row r="549" spans="1:16" ht="15" x14ac:dyDescent="0.25">
      <c r="A549" s="19" t="s">
        <v>68</v>
      </c>
      <c r="B549" s="19" t="s">
        <v>198</v>
      </c>
      <c r="C549" s="19" t="s">
        <v>199</v>
      </c>
      <c r="D549" s="19" t="s">
        <v>21</v>
      </c>
      <c r="E549" s="19" t="s">
        <v>22</v>
      </c>
      <c r="F549" s="11">
        <f t="shared" si="21"/>
        <v>5</v>
      </c>
      <c r="G549" s="11">
        <v>0</v>
      </c>
      <c r="H549" s="11">
        <v>0</v>
      </c>
      <c r="I549" s="11">
        <v>-1</v>
      </c>
      <c r="J549" s="11">
        <v>0</v>
      </c>
      <c r="K549" s="11">
        <v>0</v>
      </c>
      <c r="L549" s="11">
        <v>0</v>
      </c>
      <c r="M549" s="11">
        <v>2</v>
      </c>
      <c r="N549" s="11">
        <v>0</v>
      </c>
      <c r="O549" s="11">
        <v>4</v>
      </c>
      <c r="P549" s="11">
        <f t="shared" si="22"/>
        <v>1</v>
      </c>
    </row>
    <row r="550" spans="1:16" ht="15" x14ac:dyDescent="0.25">
      <c r="A550" s="19" t="s">
        <v>68</v>
      </c>
      <c r="B550" s="19" t="s">
        <v>198</v>
      </c>
      <c r="C550" s="19" t="s">
        <v>199</v>
      </c>
      <c r="D550" s="19" t="s">
        <v>52</v>
      </c>
      <c r="E550" s="19" t="s">
        <v>31</v>
      </c>
      <c r="F550" s="11">
        <f t="shared" si="21"/>
        <v>346</v>
      </c>
      <c r="G550" s="11">
        <v>87</v>
      </c>
      <c r="H550" s="11">
        <v>87</v>
      </c>
      <c r="I550" s="11">
        <v>86</v>
      </c>
      <c r="J550" s="11">
        <v>86</v>
      </c>
      <c r="K550" s="12"/>
      <c r="L550" s="12"/>
      <c r="M550" s="12"/>
      <c r="N550" s="12"/>
      <c r="O550" s="12"/>
      <c r="P550" s="11">
        <f t="shared" si="22"/>
        <v>38</v>
      </c>
    </row>
    <row r="551" spans="1:16" ht="15" x14ac:dyDescent="0.25">
      <c r="A551" s="19" t="s">
        <v>68</v>
      </c>
      <c r="B551" s="19" t="s">
        <v>198</v>
      </c>
      <c r="C551" s="19" t="s">
        <v>199</v>
      </c>
      <c r="D551" s="19" t="s">
        <v>75</v>
      </c>
      <c r="E551" s="19" t="s">
        <v>31</v>
      </c>
      <c r="F551" s="11">
        <f t="shared" si="21"/>
        <v>12</v>
      </c>
      <c r="G551" s="11">
        <v>3</v>
      </c>
      <c r="H551" s="11">
        <v>3</v>
      </c>
      <c r="I551" s="11">
        <v>3</v>
      </c>
      <c r="J551" s="11">
        <v>3</v>
      </c>
      <c r="K551" s="12"/>
      <c r="L551" s="12"/>
      <c r="M551" s="12"/>
      <c r="N551" s="12"/>
      <c r="O551" s="12"/>
      <c r="P551" s="11">
        <f t="shared" si="22"/>
        <v>1</v>
      </c>
    </row>
    <row r="552" spans="1:16" ht="15" x14ac:dyDescent="0.25">
      <c r="A552" s="19" t="s">
        <v>68</v>
      </c>
      <c r="B552" s="19" t="s">
        <v>198</v>
      </c>
      <c r="C552" s="19" t="s">
        <v>199</v>
      </c>
      <c r="D552" s="19" t="s">
        <v>76</v>
      </c>
      <c r="E552" s="19" t="s">
        <v>31</v>
      </c>
      <c r="F552" s="11">
        <f t="shared" si="21"/>
        <v>20</v>
      </c>
      <c r="G552" s="12"/>
      <c r="H552" s="12"/>
      <c r="I552" s="12"/>
      <c r="J552" s="12"/>
      <c r="K552" s="11">
        <v>4</v>
      </c>
      <c r="L552" s="11">
        <v>4</v>
      </c>
      <c r="M552" s="11">
        <v>4</v>
      </c>
      <c r="N552" s="11">
        <v>4</v>
      </c>
      <c r="O552" s="11">
        <v>4</v>
      </c>
      <c r="P552" s="11">
        <f t="shared" si="22"/>
        <v>2</v>
      </c>
    </row>
    <row r="553" spans="1:16" ht="15" x14ac:dyDescent="0.25">
      <c r="A553" s="19" t="s">
        <v>68</v>
      </c>
      <c r="B553" s="19" t="s">
        <v>198</v>
      </c>
      <c r="C553" s="19" t="s">
        <v>199</v>
      </c>
      <c r="D553" s="19" t="s">
        <v>77</v>
      </c>
      <c r="E553" s="19" t="s">
        <v>31</v>
      </c>
      <c r="F553" s="11">
        <f t="shared" si="21"/>
        <v>361</v>
      </c>
      <c r="G553" s="12"/>
      <c r="H553" s="12"/>
      <c r="I553" s="12"/>
      <c r="J553" s="12"/>
      <c r="K553" s="11">
        <v>72</v>
      </c>
      <c r="L553" s="11">
        <v>72</v>
      </c>
      <c r="M553" s="11">
        <v>72</v>
      </c>
      <c r="N553" s="11">
        <v>72</v>
      </c>
      <c r="O553" s="11">
        <v>73</v>
      </c>
      <c r="P553" s="11">
        <f t="shared" si="22"/>
        <v>40</v>
      </c>
    </row>
    <row r="554" spans="1:16" ht="15" x14ac:dyDescent="0.25">
      <c r="A554" s="19" t="s">
        <v>68</v>
      </c>
      <c r="B554" s="19" t="s">
        <v>198</v>
      </c>
      <c r="C554" s="19" t="s">
        <v>199</v>
      </c>
      <c r="D554" s="19" t="s">
        <v>78</v>
      </c>
      <c r="E554" s="19" t="s">
        <v>31</v>
      </c>
      <c r="F554" s="11">
        <f t="shared" si="21"/>
        <v>9</v>
      </c>
      <c r="G554" s="11">
        <v>1</v>
      </c>
      <c r="H554" s="11">
        <v>1</v>
      </c>
      <c r="I554" s="11">
        <v>1</v>
      </c>
      <c r="J554" s="11">
        <v>1</v>
      </c>
      <c r="K554" s="11">
        <v>1</v>
      </c>
      <c r="L554" s="11">
        <v>1</v>
      </c>
      <c r="M554" s="11">
        <v>1</v>
      </c>
      <c r="N554" s="11">
        <v>1</v>
      </c>
      <c r="O554" s="11">
        <v>1</v>
      </c>
      <c r="P554" s="11">
        <f t="shared" si="22"/>
        <v>1</v>
      </c>
    </row>
    <row r="555" spans="1:16" ht="15" x14ac:dyDescent="0.25">
      <c r="A555" s="19" t="s">
        <v>68</v>
      </c>
      <c r="B555" s="19" t="s">
        <v>198</v>
      </c>
      <c r="C555" s="19" t="s">
        <v>199</v>
      </c>
      <c r="D555" s="19" t="s">
        <v>79</v>
      </c>
      <c r="E555" s="19" t="s">
        <v>31</v>
      </c>
      <c r="F555" s="11">
        <f t="shared" si="21"/>
        <v>74</v>
      </c>
      <c r="G555" s="12"/>
      <c r="H555" s="12"/>
      <c r="I555" s="12"/>
      <c r="J555" s="12"/>
      <c r="K555" s="11">
        <v>13</v>
      </c>
      <c r="L555" s="11">
        <v>13</v>
      </c>
      <c r="M555" s="11">
        <v>15</v>
      </c>
      <c r="N555" s="11">
        <v>15</v>
      </c>
      <c r="O555" s="11">
        <v>18</v>
      </c>
      <c r="P555" s="11">
        <f t="shared" si="22"/>
        <v>8</v>
      </c>
    </row>
    <row r="556" spans="1:16" ht="15" x14ac:dyDescent="0.25">
      <c r="A556" s="19"/>
      <c r="B556" s="19"/>
      <c r="C556" s="19"/>
      <c r="D556" s="19"/>
      <c r="E556" s="19"/>
      <c r="F556" s="11"/>
      <c r="G556" s="12"/>
      <c r="H556" s="12"/>
      <c r="I556" s="12"/>
      <c r="J556" s="12"/>
      <c r="K556" s="11"/>
      <c r="L556" s="11"/>
      <c r="M556" s="11"/>
      <c r="N556" s="11"/>
      <c r="O556" s="11"/>
      <c r="P556" s="11"/>
    </row>
    <row r="557" spans="1:16" ht="15" x14ac:dyDescent="0.25">
      <c r="A557" s="19" t="s">
        <v>80</v>
      </c>
      <c r="B557" s="19" t="s">
        <v>188</v>
      </c>
      <c r="C557" s="19" t="s">
        <v>189</v>
      </c>
      <c r="D557" s="19" t="s">
        <v>32</v>
      </c>
      <c r="E557" s="19" t="s">
        <v>31</v>
      </c>
      <c r="F557" s="11">
        <f t="shared" ref="F557:F572" si="23">+SUM(G557:O557)</f>
        <v>677196</v>
      </c>
      <c r="G557" s="11">
        <v>75804</v>
      </c>
      <c r="H557" s="11">
        <v>75861</v>
      </c>
      <c r="I557" s="11">
        <v>75840</v>
      </c>
      <c r="J557" s="11">
        <v>75389</v>
      </c>
      <c r="K557" s="11">
        <v>75033</v>
      </c>
      <c r="L557" s="11">
        <v>74834</v>
      </c>
      <c r="M557" s="11">
        <v>74714</v>
      </c>
      <c r="N557" s="11">
        <v>74699</v>
      </c>
      <c r="O557" s="11">
        <v>75022</v>
      </c>
      <c r="P557" s="11">
        <f t="shared" ref="P557:P572" si="24">+ROUND(F557/9,0)</f>
        <v>75244</v>
      </c>
    </row>
    <row r="558" spans="1:16" ht="15" x14ac:dyDescent="0.25">
      <c r="A558" s="19" t="s">
        <v>80</v>
      </c>
      <c r="B558" s="19" t="s">
        <v>190</v>
      </c>
      <c r="C558" s="19" t="s">
        <v>191</v>
      </c>
      <c r="D558" s="19" t="s">
        <v>81</v>
      </c>
      <c r="E558" s="19" t="s">
        <v>31</v>
      </c>
      <c r="F558" s="11">
        <f t="shared" si="23"/>
        <v>9</v>
      </c>
      <c r="G558" s="11">
        <v>1</v>
      </c>
      <c r="H558" s="11">
        <v>1</v>
      </c>
      <c r="I558" s="11">
        <v>1</v>
      </c>
      <c r="J558" s="11">
        <v>1</v>
      </c>
      <c r="K558" s="11">
        <v>1</v>
      </c>
      <c r="L558" s="11">
        <v>1</v>
      </c>
      <c r="M558" s="11">
        <v>1</v>
      </c>
      <c r="N558" s="11">
        <v>1</v>
      </c>
      <c r="O558" s="11">
        <v>1</v>
      </c>
      <c r="P558" s="11">
        <f t="shared" si="24"/>
        <v>1</v>
      </c>
    </row>
    <row r="559" spans="1:16" ht="15" x14ac:dyDescent="0.25">
      <c r="A559" s="19" t="s">
        <v>80</v>
      </c>
      <c r="B559" s="19" t="s">
        <v>190</v>
      </c>
      <c r="C559" s="19" t="s">
        <v>191</v>
      </c>
      <c r="D559" s="19" t="s">
        <v>39</v>
      </c>
      <c r="E559" s="19" t="s">
        <v>31</v>
      </c>
      <c r="F559" s="11">
        <f t="shared" si="23"/>
        <v>8190</v>
      </c>
      <c r="G559" s="11">
        <v>910</v>
      </c>
      <c r="H559" s="11">
        <v>912</v>
      </c>
      <c r="I559" s="11">
        <v>913</v>
      </c>
      <c r="J559" s="11">
        <v>915</v>
      </c>
      <c r="K559" s="11">
        <v>912</v>
      </c>
      <c r="L559" s="11">
        <v>908</v>
      </c>
      <c r="M559" s="11">
        <v>907</v>
      </c>
      <c r="N559" s="11">
        <v>906</v>
      </c>
      <c r="O559" s="11">
        <v>907</v>
      </c>
      <c r="P559" s="11">
        <f t="shared" si="24"/>
        <v>910</v>
      </c>
    </row>
    <row r="560" spans="1:16" ht="15" x14ac:dyDescent="0.25">
      <c r="A560" s="19" t="s">
        <v>80</v>
      </c>
      <c r="B560" s="19" t="s">
        <v>190</v>
      </c>
      <c r="C560" s="19" t="s">
        <v>191</v>
      </c>
      <c r="D560" s="19" t="s">
        <v>82</v>
      </c>
      <c r="E560" s="19" t="s">
        <v>31</v>
      </c>
      <c r="F560" s="11">
        <f t="shared" si="23"/>
        <v>135</v>
      </c>
      <c r="G560" s="11">
        <v>15</v>
      </c>
      <c r="H560" s="11">
        <v>15</v>
      </c>
      <c r="I560" s="11">
        <v>15</v>
      </c>
      <c r="J560" s="11">
        <v>15</v>
      </c>
      <c r="K560" s="11">
        <v>15</v>
      </c>
      <c r="L560" s="11">
        <v>15</v>
      </c>
      <c r="M560" s="11">
        <v>15</v>
      </c>
      <c r="N560" s="11">
        <v>15</v>
      </c>
      <c r="O560" s="11">
        <v>15</v>
      </c>
      <c r="P560" s="11">
        <f t="shared" si="24"/>
        <v>15</v>
      </c>
    </row>
    <row r="561" spans="1:16" ht="15" x14ac:dyDescent="0.25">
      <c r="A561" s="19" t="s">
        <v>80</v>
      </c>
      <c r="B561" s="19" t="s">
        <v>190</v>
      </c>
      <c r="C561" s="19" t="s">
        <v>191</v>
      </c>
      <c r="D561" s="19" t="s">
        <v>32</v>
      </c>
      <c r="E561" s="19" t="s">
        <v>31</v>
      </c>
      <c r="F561" s="11">
        <f t="shared" si="23"/>
        <v>71438</v>
      </c>
      <c r="G561" s="11">
        <v>8032</v>
      </c>
      <c r="H561" s="11">
        <v>8040</v>
      </c>
      <c r="I561" s="11">
        <v>8026</v>
      </c>
      <c r="J561" s="11">
        <v>7958</v>
      </c>
      <c r="K561" s="11">
        <v>7922</v>
      </c>
      <c r="L561" s="11">
        <v>7889</v>
      </c>
      <c r="M561" s="11">
        <v>7864</v>
      </c>
      <c r="N561" s="11">
        <v>7851</v>
      </c>
      <c r="O561" s="11">
        <v>7856</v>
      </c>
      <c r="P561" s="11">
        <f t="shared" si="24"/>
        <v>7938</v>
      </c>
    </row>
    <row r="562" spans="1:16" ht="15" x14ac:dyDescent="0.25">
      <c r="A562" s="19" t="s">
        <v>80</v>
      </c>
      <c r="B562" s="19" t="s">
        <v>190</v>
      </c>
      <c r="C562" s="19" t="s">
        <v>191</v>
      </c>
      <c r="D562" s="19" t="s">
        <v>83</v>
      </c>
      <c r="E562" s="19" t="s">
        <v>31</v>
      </c>
      <c r="F562" s="11">
        <f t="shared" si="23"/>
        <v>126</v>
      </c>
      <c r="G562" s="11">
        <v>14</v>
      </c>
      <c r="H562" s="11">
        <v>14</v>
      </c>
      <c r="I562" s="11">
        <v>14</v>
      </c>
      <c r="J562" s="11">
        <v>14</v>
      </c>
      <c r="K562" s="11">
        <v>14</v>
      </c>
      <c r="L562" s="11">
        <v>14</v>
      </c>
      <c r="M562" s="11">
        <v>14</v>
      </c>
      <c r="N562" s="11">
        <v>14</v>
      </c>
      <c r="O562" s="11">
        <v>14</v>
      </c>
      <c r="P562" s="11">
        <f t="shared" si="24"/>
        <v>14</v>
      </c>
    </row>
    <row r="563" spans="1:16" ht="15" x14ac:dyDescent="0.25">
      <c r="A563" s="19" t="s">
        <v>80</v>
      </c>
      <c r="B563" s="19" t="s">
        <v>192</v>
      </c>
      <c r="C563" s="19" t="s">
        <v>193</v>
      </c>
      <c r="D563" s="19" t="s">
        <v>81</v>
      </c>
      <c r="E563" s="19" t="s">
        <v>31</v>
      </c>
      <c r="F563" s="11">
        <f t="shared" si="23"/>
        <v>2</v>
      </c>
      <c r="G563" s="12"/>
      <c r="H563" s="12"/>
      <c r="I563" s="12"/>
      <c r="J563" s="12"/>
      <c r="K563" s="12"/>
      <c r="L563" s="12"/>
      <c r="M563" s="12"/>
      <c r="N563" s="11">
        <v>1</v>
      </c>
      <c r="O563" s="11">
        <v>1</v>
      </c>
      <c r="P563" s="11">
        <f t="shared" si="24"/>
        <v>0</v>
      </c>
    </row>
    <row r="564" spans="1:16" ht="15" x14ac:dyDescent="0.25">
      <c r="A564" s="19" t="s">
        <v>80</v>
      </c>
      <c r="B564" s="19" t="s">
        <v>192</v>
      </c>
      <c r="C564" s="19" t="s">
        <v>193</v>
      </c>
      <c r="D564" s="19" t="s">
        <v>39</v>
      </c>
      <c r="E564" s="19" t="s">
        <v>31</v>
      </c>
      <c r="F564" s="11">
        <f t="shared" si="23"/>
        <v>224</v>
      </c>
      <c r="G564" s="11">
        <v>24</v>
      </c>
      <c r="H564" s="11">
        <v>25</v>
      </c>
      <c r="I564" s="11">
        <v>25</v>
      </c>
      <c r="J564" s="11">
        <v>25</v>
      </c>
      <c r="K564" s="11">
        <v>25</v>
      </c>
      <c r="L564" s="11">
        <v>25</v>
      </c>
      <c r="M564" s="11">
        <v>25</v>
      </c>
      <c r="N564" s="11">
        <v>25</v>
      </c>
      <c r="O564" s="11">
        <v>25</v>
      </c>
      <c r="P564" s="11">
        <f t="shared" si="24"/>
        <v>25</v>
      </c>
    </row>
    <row r="565" spans="1:16" ht="15" x14ac:dyDescent="0.25">
      <c r="A565" s="19" t="s">
        <v>80</v>
      </c>
      <c r="B565" s="19" t="s">
        <v>192</v>
      </c>
      <c r="C565" s="19" t="s">
        <v>193</v>
      </c>
      <c r="D565" s="19" t="s">
        <v>32</v>
      </c>
      <c r="E565" s="19" t="s">
        <v>31</v>
      </c>
      <c r="F565" s="11">
        <f t="shared" si="23"/>
        <v>177</v>
      </c>
      <c r="G565" s="11">
        <v>21</v>
      </c>
      <c r="H565" s="11">
        <v>21</v>
      </c>
      <c r="I565" s="11">
        <v>21</v>
      </c>
      <c r="J565" s="11">
        <v>19</v>
      </c>
      <c r="K565" s="11">
        <v>19</v>
      </c>
      <c r="L565" s="11">
        <v>19</v>
      </c>
      <c r="M565" s="11">
        <v>19</v>
      </c>
      <c r="N565" s="11">
        <v>19</v>
      </c>
      <c r="O565" s="11">
        <v>19</v>
      </c>
      <c r="P565" s="11">
        <f t="shared" si="24"/>
        <v>20</v>
      </c>
    </row>
    <row r="566" spans="1:16" ht="15" x14ac:dyDescent="0.25">
      <c r="A566" s="19" t="s">
        <v>80</v>
      </c>
      <c r="B566" s="19" t="s">
        <v>198</v>
      </c>
      <c r="C566" s="19" t="s">
        <v>199</v>
      </c>
      <c r="D566" s="19" t="s">
        <v>21</v>
      </c>
      <c r="E566" s="19" t="s">
        <v>22</v>
      </c>
      <c r="F566" s="11">
        <f t="shared" si="23"/>
        <v>-1</v>
      </c>
      <c r="G566" s="11">
        <v>0</v>
      </c>
      <c r="H566" s="11">
        <v>-2</v>
      </c>
      <c r="I566" s="11">
        <v>1</v>
      </c>
      <c r="J566" s="11">
        <v>-1</v>
      </c>
      <c r="K566" s="11">
        <v>0</v>
      </c>
      <c r="L566" s="11">
        <v>0</v>
      </c>
      <c r="M566" s="11">
        <v>1</v>
      </c>
      <c r="N566" s="11">
        <v>0</v>
      </c>
      <c r="O566" s="11">
        <v>0</v>
      </c>
      <c r="P566" s="11">
        <f t="shared" si="24"/>
        <v>0</v>
      </c>
    </row>
    <row r="567" spans="1:16" ht="15" x14ac:dyDescent="0.25">
      <c r="A567" s="19" t="s">
        <v>80</v>
      </c>
      <c r="B567" s="19" t="s">
        <v>198</v>
      </c>
      <c r="C567" s="19" t="s">
        <v>199</v>
      </c>
      <c r="D567" s="19" t="s">
        <v>60</v>
      </c>
      <c r="E567" s="19" t="s">
        <v>31</v>
      </c>
      <c r="F567" s="11">
        <f t="shared" si="23"/>
        <v>9</v>
      </c>
      <c r="G567" s="11">
        <v>1</v>
      </c>
      <c r="H567" s="11">
        <v>1</v>
      </c>
      <c r="I567" s="11">
        <v>1</v>
      </c>
      <c r="J567" s="11">
        <v>1</v>
      </c>
      <c r="K567" s="11">
        <v>1</v>
      </c>
      <c r="L567" s="11">
        <v>1</v>
      </c>
      <c r="M567" s="11">
        <v>1</v>
      </c>
      <c r="N567" s="11">
        <v>1</v>
      </c>
      <c r="O567" s="11">
        <v>1</v>
      </c>
      <c r="P567" s="11">
        <f t="shared" si="24"/>
        <v>1</v>
      </c>
    </row>
    <row r="568" spans="1:16" ht="15" x14ac:dyDescent="0.25">
      <c r="A568" s="19" t="s">
        <v>80</v>
      </c>
      <c r="B568" s="19" t="s">
        <v>198</v>
      </c>
      <c r="C568" s="19" t="s">
        <v>199</v>
      </c>
      <c r="D568" s="19" t="s">
        <v>53</v>
      </c>
      <c r="E568" s="19" t="s">
        <v>31</v>
      </c>
      <c r="F568" s="11">
        <f t="shared" si="23"/>
        <v>225</v>
      </c>
      <c r="G568" s="11">
        <v>25</v>
      </c>
      <c r="H568" s="11">
        <v>25</v>
      </c>
      <c r="I568" s="11">
        <v>25</v>
      </c>
      <c r="J568" s="11">
        <v>25</v>
      </c>
      <c r="K568" s="11">
        <v>25</v>
      </c>
      <c r="L568" s="11">
        <v>25</v>
      </c>
      <c r="M568" s="11">
        <v>25</v>
      </c>
      <c r="N568" s="11">
        <v>25</v>
      </c>
      <c r="O568" s="11">
        <v>25</v>
      </c>
      <c r="P568" s="11">
        <f t="shared" si="24"/>
        <v>25</v>
      </c>
    </row>
    <row r="569" spans="1:16" ht="15" x14ac:dyDescent="0.25">
      <c r="A569" s="19" t="s">
        <v>80</v>
      </c>
      <c r="B569" s="19" t="s">
        <v>198</v>
      </c>
      <c r="C569" s="19" t="s">
        <v>199</v>
      </c>
      <c r="D569" s="19" t="s">
        <v>62</v>
      </c>
      <c r="E569" s="19" t="s">
        <v>31</v>
      </c>
      <c r="F569" s="11">
        <f t="shared" si="23"/>
        <v>915</v>
      </c>
      <c r="G569" s="11">
        <v>102</v>
      </c>
      <c r="H569" s="11">
        <v>102</v>
      </c>
      <c r="I569" s="11">
        <v>102</v>
      </c>
      <c r="J569" s="11">
        <v>101</v>
      </c>
      <c r="K569" s="11">
        <v>101</v>
      </c>
      <c r="L569" s="11">
        <v>101</v>
      </c>
      <c r="M569" s="11">
        <v>102</v>
      </c>
      <c r="N569" s="11">
        <v>102</v>
      </c>
      <c r="O569" s="11">
        <v>102</v>
      </c>
      <c r="P569" s="11">
        <f t="shared" si="24"/>
        <v>102</v>
      </c>
    </row>
    <row r="570" spans="1:16" ht="15" x14ac:dyDescent="0.25">
      <c r="A570" s="19" t="s">
        <v>80</v>
      </c>
      <c r="B570" s="19" t="s">
        <v>198</v>
      </c>
      <c r="C570" s="19" t="s">
        <v>199</v>
      </c>
      <c r="D570" s="19" t="s">
        <v>63</v>
      </c>
      <c r="E570" s="19" t="s">
        <v>31</v>
      </c>
      <c r="F570" s="11">
        <f t="shared" si="23"/>
        <v>262</v>
      </c>
      <c r="G570" s="11">
        <v>24</v>
      </c>
      <c r="H570" s="11">
        <v>24</v>
      </c>
      <c r="I570" s="11">
        <v>24</v>
      </c>
      <c r="J570" s="11">
        <v>25</v>
      </c>
      <c r="K570" s="11">
        <v>33</v>
      </c>
      <c r="L570" s="11">
        <v>33</v>
      </c>
      <c r="M570" s="11">
        <v>33</v>
      </c>
      <c r="N570" s="11">
        <v>33</v>
      </c>
      <c r="O570" s="11">
        <v>33</v>
      </c>
      <c r="P570" s="11">
        <f t="shared" si="24"/>
        <v>29</v>
      </c>
    </row>
    <row r="571" spans="1:16" ht="15" x14ac:dyDescent="0.25">
      <c r="A571" s="19" t="s">
        <v>80</v>
      </c>
      <c r="B571" s="19" t="s">
        <v>198</v>
      </c>
      <c r="C571" s="19" t="s">
        <v>199</v>
      </c>
      <c r="D571" s="19" t="s">
        <v>66</v>
      </c>
      <c r="E571" s="19" t="s">
        <v>31</v>
      </c>
      <c r="F571" s="11">
        <f t="shared" si="23"/>
        <v>91</v>
      </c>
      <c r="G571" s="11">
        <v>11</v>
      </c>
      <c r="H571" s="11">
        <v>10</v>
      </c>
      <c r="I571" s="11">
        <v>10</v>
      </c>
      <c r="J571" s="11">
        <v>10</v>
      </c>
      <c r="K571" s="11">
        <v>10</v>
      </c>
      <c r="L571" s="11">
        <v>10</v>
      </c>
      <c r="M571" s="11">
        <v>10</v>
      </c>
      <c r="N571" s="11">
        <v>10</v>
      </c>
      <c r="O571" s="11">
        <v>10</v>
      </c>
      <c r="P571" s="11">
        <f t="shared" si="24"/>
        <v>10</v>
      </c>
    </row>
    <row r="572" spans="1:16" ht="15" x14ac:dyDescent="0.25">
      <c r="A572" s="19" t="s">
        <v>80</v>
      </c>
      <c r="B572" s="19" t="s">
        <v>198</v>
      </c>
      <c r="C572" s="19" t="s">
        <v>199</v>
      </c>
      <c r="D572" s="19" t="s">
        <v>67</v>
      </c>
      <c r="E572" s="19" t="s">
        <v>31</v>
      </c>
      <c r="F572" s="11">
        <f t="shared" si="23"/>
        <v>685</v>
      </c>
      <c r="G572" s="11">
        <v>81</v>
      </c>
      <c r="H572" s="11">
        <v>81</v>
      </c>
      <c r="I572" s="11">
        <v>81</v>
      </c>
      <c r="J572" s="11">
        <v>80</v>
      </c>
      <c r="K572" s="11">
        <v>72</v>
      </c>
      <c r="L572" s="11">
        <v>72</v>
      </c>
      <c r="M572" s="11">
        <v>73</v>
      </c>
      <c r="N572" s="11">
        <v>73</v>
      </c>
      <c r="O572" s="11">
        <v>72</v>
      </c>
      <c r="P572" s="11">
        <f t="shared" si="24"/>
        <v>76</v>
      </c>
    </row>
    <row r="573" spans="1:16" ht="15" x14ac:dyDescent="0.25">
      <c r="A573" s="19"/>
      <c r="B573" s="19"/>
      <c r="C573" s="19"/>
      <c r="D573" s="19"/>
      <c r="E573" s="19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</row>
    <row r="574" spans="1:16" ht="15" x14ac:dyDescent="0.25">
      <c r="A574" s="19" t="s">
        <v>86</v>
      </c>
      <c r="B574" s="19" t="s">
        <v>188</v>
      </c>
      <c r="C574" s="19" t="s">
        <v>189</v>
      </c>
      <c r="D574" s="19" t="s">
        <v>32</v>
      </c>
      <c r="E574" s="19" t="s">
        <v>31</v>
      </c>
      <c r="F574" s="11">
        <f t="shared" ref="F574:F583" si="25">+SUM(G574:O574)</f>
        <v>34134</v>
      </c>
      <c r="G574" s="11">
        <v>3842</v>
      </c>
      <c r="H574" s="11">
        <v>3838</v>
      </c>
      <c r="I574" s="11">
        <v>3838</v>
      </c>
      <c r="J574" s="11">
        <v>3810</v>
      </c>
      <c r="K574" s="11">
        <v>3782</v>
      </c>
      <c r="L574" s="11">
        <v>3766</v>
      </c>
      <c r="M574" s="11">
        <v>3751</v>
      </c>
      <c r="N574" s="11">
        <v>3749</v>
      </c>
      <c r="O574" s="11">
        <v>3758</v>
      </c>
      <c r="P574" s="11">
        <f t="shared" ref="P574:P583" si="26">+ROUND(F574/9,0)</f>
        <v>3793</v>
      </c>
    </row>
    <row r="575" spans="1:16" ht="15" x14ac:dyDescent="0.25">
      <c r="A575" s="19" t="s">
        <v>86</v>
      </c>
      <c r="B575" s="19" t="s">
        <v>190</v>
      </c>
      <c r="C575" s="19" t="s">
        <v>191</v>
      </c>
      <c r="D575" s="19" t="s">
        <v>39</v>
      </c>
      <c r="E575" s="19" t="s">
        <v>31</v>
      </c>
      <c r="F575" s="11">
        <f t="shared" si="25"/>
        <v>103</v>
      </c>
      <c r="G575" s="11">
        <v>12</v>
      </c>
      <c r="H575" s="11">
        <v>12</v>
      </c>
      <c r="I575" s="11">
        <v>12</v>
      </c>
      <c r="J575" s="11">
        <v>12</v>
      </c>
      <c r="K575" s="11">
        <v>11</v>
      </c>
      <c r="L575" s="11">
        <v>11</v>
      </c>
      <c r="M575" s="11">
        <v>11</v>
      </c>
      <c r="N575" s="11">
        <v>11</v>
      </c>
      <c r="O575" s="11">
        <v>11</v>
      </c>
      <c r="P575" s="11">
        <f t="shared" si="26"/>
        <v>11</v>
      </c>
    </row>
    <row r="576" spans="1:16" ht="15" x14ac:dyDescent="0.25">
      <c r="A576" s="19" t="s">
        <v>86</v>
      </c>
      <c r="B576" s="19" t="s">
        <v>190</v>
      </c>
      <c r="C576" s="19" t="s">
        <v>191</v>
      </c>
      <c r="D576" s="19" t="s">
        <v>32</v>
      </c>
      <c r="E576" s="19" t="s">
        <v>31</v>
      </c>
      <c r="F576" s="11">
        <f t="shared" si="25"/>
        <v>4509</v>
      </c>
      <c r="G576" s="11">
        <v>507</v>
      </c>
      <c r="H576" s="11">
        <v>506</v>
      </c>
      <c r="I576" s="11">
        <v>507</v>
      </c>
      <c r="J576" s="11">
        <v>501</v>
      </c>
      <c r="K576" s="11">
        <v>498</v>
      </c>
      <c r="L576" s="11">
        <v>497</v>
      </c>
      <c r="M576" s="11">
        <v>499</v>
      </c>
      <c r="N576" s="11">
        <v>498</v>
      </c>
      <c r="O576" s="11">
        <v>496</v>
      </c>
      <c r="P576" s="11">
        <f t="shared" si="26"/>
        <v>501</v>
      </c>
    </row>
    <row r="577" spans="1:16" ht="15" x14ac:dyDescent="0.25">
      <c r="A577" s="19" t="s">
        <v>86</v>
      </c>
      <c r="B577" s="19" t="s">
        <v>192</v>
      </c>
      <c r="C577" s="19" t="s">
        <v>193</v>
      </c>
      <c r="D577" s="19" t="s">
        <v>81</v>
      </c>
      <c r="E577" s="19" t="s">
        <v>31</v>
      </c>
      <c r="F577" s="11">
        <f t="shared" si="25"/>
        <v>18</v>
      </c>
      <c r="G577" s="11">
        <v>2</v>
      </c>
      <c r="H577" s="11">
        <v>2</v>
      </c>
      <c r="I577" s="11">
        <v>2</v>
      </c>
      <c r="J577" s="11">
        <v>2</v>
      </c>
      <c r="K577" s="11">
        <v>2</v>
      </c>
      <c r="L577" s="11">
        <v>2</v>
      </c>
      <c r="M577" s="11">
        <v>2</v>
      </c>
      <c r="N577" s="11">
        <v>2</v>
      </c>
      <c r="O577" s="11">
        <v>2</v>
      </c>
      <c r="P577" s="11">
        <f t="shared" si="26"/>
        <v>2</v>
      </c>
    </row>
    <row r="578" spans="1:16" ht="15" x14ac:dyDescent="0.25">
      <c r="A578" s="19" t="s">
        <v>86</v>
      </c>
      <c r="B578" s="19" t="s">
        <v>192</v>
      </c>
      <c r="C578" s="19" t="s">
        <v>193</v>
      </c>
      <c r="D578" s="19" t="s">
        <v>39</v>
      </c>
      <c r="E578" s="19" t="s">
        <v>31</v>
      </c>
      <c r="F578" s="11">
        <f t="shared" si="25"/>
        <v>36</v>
      </c>
      <c r="G578" s="11">
        <v>4</v>
      </c>
      <c r="H578" s="11">
        <v>4</v>
      </c>
      <c r="I578" s="11">
        <v>4</v>
      </c>
      <c r="J578" s="11">
        <v>4</v>
      </c>
      <c r="K578" s="11">
        <v>4</v>
      </c>
      <c r="L578" s="11">
        <v>4</v>
      </c>
      <c r="M578" s="11">
        <v>4</v>
      </c>
      <c r="N578" s="11">
        <v>4</v>
      </c>
      <c r="O578" s="11">
        <v>4</v>
      </c>
      <c r="P578" s="11">
        <f t="shared" si="26"/>
        <v>4</v>
      </c>
    </row>
    <row r="579" spans="1:16" ht="15" x14ac:dyDescent="0.25">
      <c r="A579" s="19" t="s">
        <v>86</v>
      </c>
      <c r="B579" s="19" t="s">
        <v>192</v>
      </c>
      <c r="C579" s="19" t="s">
        <v>193</v>
      </c>
      <c r="D579" s="19" t="s">
        <v>32</v>
      </c>
      <c r="E579" s="19" t="s">
        <v>31</v>
      </c>
      <c r="F579" s="11">
        <f t="shared" si="25"/>
        <v>36</v>
      </c>
      <c r="G579" s="11">
        <v>4</v>
      </c>
      <c r="H579" s="11">
        <v>4</v>
      </c>
      <c r="I579" s="11">
        <v>4</v>
      </c>
      <c r="J579" s="11">
        <v>4</v>
      </c>
      <c r="K579" s="11">
        <v>4</v>
      </c>
      <c r="L579" s="11">
        <v>4</v>
      </c>
      <c r="M579" s="11">
        <v>4</v>
      </c>
      <c r="N579" s="11">
        <v>4</v>
      </c>
      <c r="O579" s="11">
        <v>4</v>
      </c>
      <c r="P579" s="11">
        <f t="shared" si="26"/>
        <v>4</v>
      </c>
    </row>
    <row r="580" spans="1:16" ht="15" x14ac:dyDescent="0.25">
      <c r="A580" s="19" t="s">
        <v>86</v>
      </c>
      <c r="B580" s="19" t="s">
        <v>198</v>
      </c>
      <c r="C580" s="19" t="s">
        <v>199</v>
      </c>
      <c r="D580" s="19" t="s">
        <v>21</v>
      </c>
      <c r="E580" s="19" t="s">
        <v>22</v>
      </c>
      <c r="F580" s="11">
        <f t="shared" si="25"/>
        <v>-1</v>
      </c>
      <c r="G580" s="11">
        <v>0</v>
      </c>
      <c r="H580" s="11">
        <v>0</v>
      </c>
      <c r="I580" s="11">
        <v>-1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f t="shared" si="26"/>
        <v>0</v>
      </c>
    </row>
    <row r="581" spans="1:16" ht="15" x14ac:dyDescent="0.25">
      <c r="A581" s="19" t="s">
        <v>86</v>
      </c>
      <c r="B581" s="19" t="s">
        <v>198</v>
      </c>
      <c r="C581" s="19" t="s">
        <v>199</v>
      </c>
      <c r="D581" s="19" t="s">
        <v>53</v>
      </c>
      <c r="E581" s="19" t="s">
        <v>31</v>
      </c>
      <c r="F581" s="11">
        <f t="shared" si="25"/>
        <v>29</v>
      </c>
      <c r="G581" s="11">
        <v>4</v>
      </c>
      <c r="H581" s="11">
        <v>4</v>
      </c>
      <c r="I581" s="11">
        <v>3</v>
      </c>
      <c r="J581" s="11">
        <v>3</v>
      </c>
      <c r="K581" s="11">
        <v>3</v>
      </c>
      <c r="L581" s="11">
        <v>3</v>
      </c>
      <c r="M581" s="11">
        <v>3</v>
      </c>
      <c r="N581" s="11">
        <v>3</v>
      </c>
      <c r="O581" s="11">
        <v>3</v>
      </c>
      <c r="P581" s="11">
        <f t="shared" si="26"/>
        <v>3</v>
      </c>
    </row>
    <row r="582" spans="1:16" ht="15" x14ac:dyDescent="0.25">
      <c r="A582" s="19" t="s">
        <v>86</v>
      </c>
      <c r="B582" s="19" t="s">
        <v>198</v>
      </c>
      <c r="C582" s="19" t="s">
        <v>199</v>
      </c>
      <c r="D582" s="19" t="s">
        <v>62</v>
      </c>
      <c r="E582" s="19" t="s">
        <v>31</v>
      </c>
      <c r="F582" s="11">
        <f t="shared" si="25"/>
        <v>9</v>
      </c>
      <c r="G582" s="11">
        <v>1</v>
      </c>
      <c r="H582" s="11">
        <v>1</v>
      </c>
      <c r="I582" s="11">
        <v>1</v>
      </c>
      <c r="J582" s="11">
        <v>1</v>
      </c>
      <c r="K582" s="11">
        <v>1</v>
      </c>
      <c r="L582" s="11">
        <v>1</v>
      </c>
      <c r="M582" s="11">
        <v>1</v>
      </c>
      <c r="N582" s="11">
        <v>1</v>
      </c>
      <c r="O582" s="11">
        <v>1</v>
      </c>
      <c r="P582" s="11">
        <f t="shared" si="26"/>
        <v>1</v>
      </c>
    </row>
    <row r="583" spans="1:16" ht="15" x14ac:dyDescent="0.25">
      <c r="A583" s="19" t="s">
        <v>86</v>
      </c>
      <c r="B583" s="19" t="s">
        <v>198</v>
      </c>
      <c r="C583" s="19" t="s">
        <v>199</v>
      </c>
      <c r="D583" s="19" t="s">
        <v>66</v>
      </c>
      <c r="E583" s="19" t="s">
        <v>31</v>
      </c>
      <c r="F583" s="11">
        <f t="shared" si="25"/>
        <v>9</v>
      </c>
      <c r="G583" s="11">
        <v>1</v>
      </c>
      <c r="H583" s="11">
        <v>1</v>
      </c>
      <c r="I583" s="11">
        <v>1</v>
      </c>
      <c r="J583" s="11">
        <v>1</v>
      </c>
      <c r="K583" s="11">
        <v>1</v>
      </c>
      <c r="L583" s="11">
        <v>1</v>
      </c>
      <c r="M583" s="11">
        <v>1</v>
      </c>
      <c r="N583" s="11">
        <v>1</v>
      </c>
      <c r="O583" s="11">
        <v>1</v>
      </c>
      <c r="P583" s="11">
        <f t="shared" si="26"/>
        <v>1</v>
      </c>
    </row>
    <row r="585" spans="1:16" ht="15.75" thickBot="1" x14ac:dyDescent="0.3">
      <c r="C585" t="s">
        <v>200</v>
      </c>
      <c r="F585" s="13">
        <f>+SUM(F485:F583)</f>
        <v>6338072</v>
      </c>
      <c r="G585" s="13">
        <f t="shared" ref="G585:P585" si="27">+SUM(G485:G583)</f>
        <v>707417</v>
      </c>
      <c r="H585" s="13">
        <f t="shared" si="27"/>
        <v>707766</v>
      </c>
      <c r="I585" s="13">
        <f t="shared" si="27"/>
        <v>707290</v>
      </c>
      <c r="J585" s="13">
        <f t="shared" si="27"/>
        <v>704867</v>
      </c>
      <c r="K585" s="13">
        <f t="shared" si="27"/>
        <v>703379</v>
      </c>
      <c r="L585" s="13">
        <f t="shared" si="27"/>
        <v>702250</v>
      </c>
      <c r="M585" s="13">
        <f t="shared" si="27"/>
        <v>701471</v>
      </c>
      <c r="N585" s="13">
        <f t="shared" si="27"/>
        <v>701356</v>
      </c>
      <c r="O585" s="13">
        <f t="shared" si="27"/>
        <v>702276</v>
      </c>
      <c r="P585" s="13">
        <f t="shared" si="27"/>
        <v>704230</v>
      </c>
    </row>
    <row r="586" spans="1:16" ht="13.5" thickTop="1" x14ac:dyDescent="0.2"/>
    <row r="587" spans="1:16" x14ac:dyDescent="0.2">
      <c r="G587" s="9"/>
      <c r="H587" s="9"/>
      <c r="I587" s="9"/>
      <c r="J587" s="9"/>
      <c r="K587" s="9"/>
      <c r="L587" s="9"/>
      <c r="M587" s="9"/>
      <c r="N587" s="9"/>
      <c r="O587" s="9"/>
    </row>
  </sheetData>
  <pageMargins left="0.28000000000000003" right="0.27" top="0.54" bottom="0.71" header="0.5" footer="0.31"/>
  <pageSetup scale="62" orientation="landscape" r:id="rId1"/>
  <headerFooter alignWithMargins="0">
    <oddFooter>&amp;L&amp;8TNT
Corporate Accounting
&amp;D  &amp;T&amp;C&amp;8Page &amp;P of &amp;N&amp;R&amp;8w:\corpacct\tnt\&amp;F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36"/>
  <sheetViews>
    <sheetView tabSelected="1" view="pageLayout" zoomScaleNormal="100" workbookViewId="0">
      <selection activeCell="B13" sqref="B13"/>
    </sheetView>
  </sheetViews>
  <sheetFormatPr defaultRowHeight="12.75" x14ac:dyDescent="0.2"/>
  <cols>
    <col min="1" max="1" width="5.7109375" customWidth="1"/>
    <col min="2" max="2" width="4.28515625" bestFit="1" customWidth="1"/>
    <col min="3" max="3" width="9" bestFit="1" customWidth="1"/>
    <col min="4" max="4" width="23.7109375" bestFit="1" customWidth="1"/>
    <col min="5" max="5" width="5.7109375" bestFit="1" customWidth="1"/>
    <col min="6" max="6" width="12.140625" bestFit="1" customWidth="1"/>
    <col min="7" max="7" width="19.7109375" bestFit="1" customWidth="1"/>
    <col min="8" max="8" width="17" bestFit="1" customWidth="1"/>
    <col min="9" max="9" width="18" bestFit="1" customWidth="1"/>
    <col min="10" max="11" width="16.85546875" bestFit="1" customWidth="1"/>
    <col min="12" max="12" width="17.28515625" bestFit="1" customWidth="1"/>
    <col min="13" max="13" width="16.85546875" bestFit="1" customWidth="1"/>
    <col min="14" max="14" width="17.28515625" bestFit="1" customWidth="1"/>
    <col min="15" max="15" width="16.28515625" bestFit="1" customWidth="1"/>
    <col min="16" max="16" width="16.85546875" bestFit="1" customWidth="1"/>
    <col min="17" max="17" width="17.28515625" bestFit="1" customWidth="1"/>
    <col min="18" max="19" width="17.5703125" bestFit="1" customWidth="1"/>
    <col min="20" max="20" width="14.5703125" bestFit="1" customWidth="1"/>
    <col min="21" max="21" width="14.7109375" bestFit="1" customWidth="1"/>
  </cols>
  <sheetData>
    <row r="1" spans="1:19" ht="15" x14ac:dyDescent="0.25">
      <c r="A1" s="50" t="s">
        <v>205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" x14ac:dyDescent="0.25">
      <c r="A2" s="50" t="s">
        <v>206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" customHeight="1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" customHeight="1" x14ac:dyDescent="0.25">
      <c r="A4" s="50" t="s">
        <v>207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 customHeight="1" x14ac:dyDescent="0.25">
      <c r="A5" s="50" t="s">
        <v>208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 customHeight="1" x14ac:dyDescent="0.25">
      <c r="A6" s="50" t="s">
        <v>236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5" customHeight="1" x14ac:dyDescent="0.25">
      <c r="A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" customHeight="1" x14ac:dyDescent="0.25">
      <c r="A8" s="50" t="s">
        <v>237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5" customHeight="1" x14ac:dyDescent="0.25">
      <c r="A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5" customHeight="1" x14ac:dyDescent="0.25">
      <c r="A10" s="46" t="s">
        <v>209</v>
      </c>
      <c r="B10" s="26"/>
      <c r="C10" s="26"/>
      <c r="D10" s="26"/>
      <c r="E10" s="27" t="s">
        <v>3</v>
      </c>
      <c r="F10" s="27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5" customHeight="1" x14ac:dyDescent="0.25">
      <c r="A11" s="47" t="s">
        <v>238</v>
      </c>
      <c r="B11" s="28" t="s">
        <v>4</v>
      </c>
      <c r="C11" s="28" t="s">
        <v>5</v>
      </c>
      <c r="D11" s="28" t="s">
        <v>6</v>
      </c>
      <c r="E11" s="28" t="s">
        <v>7</v>
      </c>
      <c r="F11" s="28" t="s">
        <v>8</v>
      </c>
      <c r="G11" s="29" t="s">
        <v>210</v>
      </c>
      <c r="H11" s="29" t="s">
        <v>10</v>
      </c>
      <c r="I11" s="29" t="s">
        <v>11</v>
      </c>
      <c r="J11" s="29" t="s">
        <v>12</v>
      </c>
      <c r="K11" s="29" t="s">
        <v>13</v>
      </c>
      <c r="L11" s="29" t="s">
        <v>14</v>
      </c>
      <c r="M11" s="29" t="s">
        <v>15</v>
      </c>
      <c r="N11" s="29" t="s">
        <v>202</v>
      </c>
      <c r="O11" s="29" t="s">
        <v>203</v>
      </c>
      <c r="P11" s="29" t="s">
        <v>204</v>
      </c>
      <c r="Q11" s="29" t="s">
        <v>211</v>
      </c>
      <c r="R11" s="29" t="s">
        <v>212</v>
      </c>
      <c r="S11" s="29" t="s">
        <v>213</v>
      </c>
    </row>
    <row r="12" spans="1:19" ht="15" customHeight="1" x14ac:dyDescent="0.2">
      <c r="B12" s="34" t="s">
        <v>214</v>
      </c>
      <c r="C12" s="34" t="s">
        <v>215</v>
      </c>
      <c r="D12" s="34" t="s">
        <v>216</v>
      </c>
      <c r="E12" s="34" t="s">
        <v>217</v>
      </c>
      <c r="F12" s="34" t="s">
        <v>218</v>
      </c>
      <c r="G12" s="34" t="s">
        <v>219</v>
      </c>
      <c r="H12" s="34" t="s">
        <v>220</v>
      </c>
      <c r="I12" s="34" t="s">
        <v>221</v>
      </c>
      <c r="J12" s="34" t="s">
        <v>222</v>
      </c>
      <c r="K12" s="34" t="s">
        <v>223</v>
      </c>
      <c r="L12" s="34" t="s">
        <v>224</v>
      </c>
      <c r="M12" s="34" t="s">
        <v>225</v>
      </c>
      <c r="N12" s="34" t="s">
        <v>226</v>
      </c>
      <c r="O12" s="34" t="s">
        <v>227</v>
      </c>
      <c r="P12" s="34" t="s">
        <v>228</v>
      </c>
      <c r="Q12" s="34" t="s">
        <v>229</v>
      </c>
      <c r="R12" s="34" t="s">
        <v>230</v>
      </c>
      <c r="S12" s="34" t="s">
        <v>231</v>
      </c>
    </row>
    <row r="13" spans="1:19" ht="15" customHeight="1" x14ac:dyDescent="0.25">
      <c r="B13" s="33" t="s">
        <v>17</v>
      </c>
      <c r="C13" s="26"/>
      <c r="D13" s="30"/>
      <c r="E13" s="31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" customHeight="1" x14ac:dyDescent="0.25">
      <c r="B14" s="20"/>
      <c r="C14" s="20"/>
      <c r="D14" s="20"/>
      <c r="E14" s="20"/>
      <c r="F14" s="20"/>
      <c r="G14" s="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5" customHeight="1" x14ac:dyDescent="0.25">
      <c r="A15" s="48">
        <v>1</v>
      </c>
      <c r="B15" s="22" t="s">
        <v>80</v>
      </c>
      <c r="C15" s="35" t="s">
        <v>26</v>
      </c>
      <c r="D15" s="35" t="s">
        <v>27</v>
      </c>
      <c r="E15" s="35" t="s">
        <v>21</v>
      </c>
      <c r="F15" s="22" t="s">
        <v>22</v>
      </c>
      <c r="G15" s="11">
        <f t="shared" ref="G15:G36" si="0">+SUM(H15:S15)</f>
        <v>965668</v>
      </c>
      <c r="H15" s="36">
        <v>595435</v>
      </c>
      <c r="I15" s="36">
        <v>-1537061</v>
      </c>
      <c r="J15" s="36">
        <v>4076928</v>
      </c>
      <c r="K15" s="36">
        <v>985620</v>
      </c>
      <c r="L15" s="36">
        <v>354917</v>
      </c>
      <c r="M15" s="36">
        <v>715863</v>
      </c>
      <c r="N15" s="36">
        <v>8342</v>
      </c>
      <c r="O15" s="36">
        <v>72362</v>
      </c>
      <c r="P15" s="36">
        <v>-103365</v>
      </c>
      <c r="Q15" s="36">
        <v>-1113899</v>
      </c>
      <c r="R15" s="36">
        <v>-2211095</v>
      </c>
      <c r="S15" s="43">
        <v>-878379</v>
      </c>
    </row>
    <row r="16" spans="1:19" ht="15" customHeight="1" x14ac:dyDescent="0.25">
      <c r="A16" s="49">
        <f>A15+1</f>
        <v>2</v>
      </c>
      <c r="B16" s="22" t="s">
        <v>80</v>
      </c>
      <c r="C16" s="35" t="s">
        <v>28</v>
      </c>
      <c r="D16" s="35" t="s">
        <v>29</v>
      </c>
      <c r="E16" s="35" t="s">
        <v>232</v>
      </c>
      <c r="F16" s="22" t="s">
        <v>31</v>
      </c>
      <c r="G16" s="11">
        <f t="shared" si="0"/>
        <v>-204141</v>
      </c>
      <c r="H16" s="36">
        <v>-35481</v>
      </c>
      <c r="I16" s="36">
        <v>-45256</v>
      </c>
      <c r="J16" s="36">
        <v>-25208</v>
      </c>
      <c r="K16" s="36">
        <v>-18975</v>
      </c>
      <c r="L16" s="36">
        <v>-11399</v>
      </c>
      <c r="M16" s="36">
        <v>-2311</v>
      </c>
      <c r="N16" s="36">
        <v>-1705</v>
      </c>
      <c r="O16" s="36">
        <v>-1843</v>
      </c>
      <c r="P16" s="36">
        <v>-1805</v>
      </c>
      <c r="Q16" s="36">
        <v>-6480</v>
      </c>
      <c r="R16" s="36">
        <v>-28396</v>
      </c>
      <c r="S16" s="43">
        <v>-25282</v>
      </c>
    </row>
    <row r="17" spans="1:19" ht="15" customHeight="1" x14ac:dyDescent="0.25">
      <c r="A17" s="49">
        <f t="shared" ref="A17:A80" si="1">A16+1</f>
        <v>3</v>
      </c>
      <c r="B17" s="22" t="s">
        <v>80</v>
      </c>
      <c r="C17" s="35" t="s">
        <v>28</v>
      </c>
      <c r="D17" s="35" t="s">
        <v>29</v>
      </c>
      <c r="E17" s="35" t="s">
        <v>73</v>
      </c>
      <c r="F17" s="22" t="s">
        <v>31</v>
      </c>
      <c r="G17" s="11">
        <f t="shared" si="0"/>
        <v>-58167188</v>
      </c>
      <c r="H17" s="36">
        <v>-9883275</v>
      </c>
      <c r="I17" s="36">
        <v>-11251815</v>
      </c>
      <c r="J17" s="36">
        <v>-10648173</v>
      </c>
      <c r="K17" s="36">
        <v>-5147708</v>
      </c>
      <c r="L17" s="36">
        <v>-3214153</v>
      </c>
      <c r="M17" s="36">
        <v>-1598972</v>
      </c>
      <c r="N17" s="36">
        <v>-1049459</v>
      </c>
      <c r="O17" s="36">
        <v>-1020502</v>
      </c>
      <c r="P17" s="36">
        <v>-1002068</v>
      </c>
      <c r="Q17" s="36">
        <v>-1335633</v>
      </c>
      <c r="R17" s="36">
        <v>-3943157</v>
      </c>
      <c r="S17" s="43">
        <v>-8072273</v>
      </c>
    </row>
    <row r="18" spans="1:19" ht="15" customHeight="1" x14ac:dyDescent="0.25">
      <c r="A18" s="49">
        <f t="shared" si="1"/>
        <v>4</v>
      </c>
      <c r="B18" s="22" t="s">
        <v>80</v>
      </c>
      <c r="C18" s="35" t="s">
        <v>33</v>
      </c>
      <c r="D18" s="35" t="s">
        <v>34</v>
      </c>
      <c r="E18" s="35" t="s">
        <v>21</v>
      </c>
      <c r="F18" s="22" t="s">
        <v>22</v>
      </c>
      <c r="G18" s="11">
        <f t="shared" si="0"/>
        <v>817716</v>
      </c>
      <c r="H18" s="36">
        <v>499307</v>
      </c>
      <c r="I18" s="36">
        <v>-590363</v>
      </c>
      <c r="J18" s="36">
        <v>2399200</v>
      </c>
      <c r="K18" s="36">
        <v>540910</v>
      </c>
      <c r="L18" s="36">
        <v>293669</v>
      </c>
      <c r="M18" s="36">
        <v>412324</v>
      </c>
      <c r="N18" s="36">
        <v>-83307</v>
      </c>
      <c r="O18" s="36">
        <v>82078</v>
      </c>
      <c r="P18" s="36">
        <v>-89331</v>
      </c>
      <c r="Q18" s="36">
        <v>-999976</v>
      </c>
      <c r="R18" s="36">
        <v>-1303956</v>
      </c>
      <c r="S18" s="43">
        <v>-342839</v>
      </c>
    </row>
    <row r="19" spans="1:19" ht="15" customHeight="1" x14ac:dyDescent="0.25">
      <c r="A19" s="49">
        <f t="shared" si="1"/>
        <v>5</v>
      </c>
      <c r="B19" s="22" t="s">
        <v>80</v>
      </c>
      <c r="C19" s="35" t="s">
        <v>35</v>
      </c>
      <c r="D19" s="35" t="s">
        <v>36</v>
      </c>
      <c r="E19" s="35" t="s">
        <v>81</v>
      </c>
      <c r="F19" s="22" t="s">
        <v>31</v>
      </c>
      <c r="G19" s="11">
        <f t="shared" si="0"/>
        <v>-788247</v>
      </c>
      <c r="H19" s="36">
        <v>-98934</v>
      </c>
      <c r="I19" s="36">
        <v>-99668</v>
      </c>
      <c r="J19" s="36">
        <v>-82402</v>
      </c>
      <c r="K19" s="36">
        <v>-78781</v>
      </c>
      <c r="L19" s="36">
        <v>-65573</v>
      </c>
      <c r="M19" s="36">
        <v>-51651</v>
      </c>
      <c r="N19" s="36">
        <v>-37967</v>
      </c>
      <c r="O19" s="36">
        <v>-40122</v>
      </c>
      <c r="P19" s="36">
        <v>-40249</v>
      </c>
      <c r="Q19" s="36">
        <v>-47135</v>
      </c>
      <c r="R19" s="36">
        <v>-61449</v>
      </c>
      <c r="S19" s="43">
        <v>-84316</v>
      </c>
    </row>
    <row r="20" spans="1:19" ht="15" customHeight="1" x14ac:dyDescent="0.25">
      <c r="A20" s="49">
        <f t="shared" si="1"/>
        <v>6</v>
      </c>
      <c r="B20" s="22" t="s">
        <v>80</v>
      </c>
      <c r="C20" s="35" t="s">
        <v>35</v>
      </c>
      <c r="D20" s="35" t="s">
        <v>36</v>
      </c>
      <c r="E20" s="35" t="s">
        <v>72</v>
      </c>
      <c r="F20" s="22" t="s">
        <v>31</v>
      </c>
      <c r="G20" s="11">
        <f t="shared" si="0"/>
        <v>-22496491</v>
      </c>
      <c r="H20" s="36">
        <v>-3792256</v>
      </c>
      <c r="I20" s="36">
        <v>-3646387</v>
      </c>
      <c r="J20" s="36">
        <v>-3705146</v>
      </c>
      <c r="K20" s="36">
        <v>-2156993</v>
      </c>
      <c r="L20" s="36">
        <v>-1304637</v>
      </c>
      <c r="M20" s="36">
        <v>-800562</v>
      </c>
      <c r="N20" s="36">
        <v>-644548</v>
      </c>
      <c r="O20" s="36">
        <v>-596713</v>
      </c>
      <c r="P20" s="36">
        <v>-595647</v>
      </c>
      <c r="Q20" s="36">
        <v>-761979</v>
      </c>
      <c r="R20" s="36">
        <v>-1685897</v>
      </c>
      <c r="S20" s="43">
        <v>-2805726</v>
      </c>
    </row>
    <row r="21" spans="1:19" ht="15" customHeight="1" x14ac:dyDescent="0.25">
      <c r="A21" s="49">
        <f t="shared" si="1"/>
        <v>7</v>
      </c>
      <c r="B21" s="22" t="s">
        <v>80</v>
      </c>
      <c r="C21" s="35" t="s">
        <v>35</v>
      </c>
      <c r="D21" s="35" t="s">
        <v>36</v>
      </c>
      <c r="E21" s="35" t="s">
        <v>232</v>
      </c>
      <c r="F21" s="22" t="s">
        <v>31</v>
      </c>
      <c r="G21" s="11">
        <f t="shared" si="0"/>
        <v>-28630</v>
      </c>
      <c r="H21" s="36">
        <v>-2650</v>
      </c>
      <c r="I21" s="36">
        <v>-3559</v>
      </c>
      <c r="J21" s="36">
        <v>-1992</v>
      </c>
      <c r="K21" s="36">
        <v>-989</v>
      </c>
      <c r="L21" s="36">
        <v>-753</v>
      </c>
      <c r="M21" s="36">
        <v>-1839</v>
      </c>
      <c r="N21" s="36">
        <v>-2876</v>
      </c>
      <c r="O21" s="36">
        <v>-6069</v>
      </c>
      <c r="P21" s="36">
        <v>-3061</v>
      </c>
      <c r="Q21" s="36">
        <v>-1204</v>
      </c>
      <c r="R21" s="36">
        <v>-1240</v>
      </c>
      <c r="S21" s="43">
        <v>-2398</v>
      </c>
    </row>
    <row r="22" spans="1:19" ht="15" customHeight="1" x14ac:dyDescent="0.25">
      <c r="A22" s="49">
        <f t="shared" si="1"/>
        <v>8</v>
      </c>
      <c r="B22" s="22" t="s">
        <v>80</v>
      </c>
      <c r="C22" s="35" t="s">
        <v>35</v>
      </c>
      <c r="D22" s="35" t="s">
        <v>36</v>
      </c>
      <c r="E22" s="35" t="s">
        <v>82</v>
      </c>
      <c r="F22" s="22" t="s">
        <v>31</v>
      </c>
      <c r="G22" s="11">
        <f t="shared" si="0"/>
        <v>-17993</v>
      </c>
      <c r="H22" s="36">
        <v>0</v>
      </c>
      <c r="I22" s="36">
        <v>0</v>
      </c>
      <c r="J22" s="36">
        <v>0</v>
      </c>
      <c r="K22" s="36">
        <v>0</v>
      </c>
      <c r="L22" s="36">
        <v>-2117</v>
      </c>
      <c r="M22" s="36">
        <v>-4231</v>
      </c>
      <c r="N22" s="36">
        <v>-3541</v>
      </c>
      <c r="O22" s="36">
        <v>-3195</v>
      </c>
      <c r="P22" s="36">
        <v>-1976</v>
      </c>
      <c r="Q22" s="36">
        <v>-2104</v>
      </c>
      <c r="R22" s="36">
        <v>-2176</v>
      </c>
      <c r="S22" s="43">
        <v>1347</v>
      </c>
    </row>
    <row r="23" spans="1:19" ht="15" customHeight="1" x14ac:dyDescent="0.25">
      <c r="A23" s="49">
        <f t="shared" si="1"/>
        <v>9</v>
      </c>
      <c r="B23" s="22" t="s">
        <v>80</v>
      </c>
      <c r="C23" s="35" t="s">
        <v>35</v>
      </c>
      <c r="D23" s="35" t="s">
        <v>36</v>
      </c>
      <c r="E23" s="35" t="s">
        <v>83</v>
      </c>
      <c r="F23" s="22" t="s">
        <v>31</v>
      </c>
      <c r="G23" s="11">
        <f t="shared" si="0"/>
        <v>-120038</v>
      </c>
      <c r="H23" s="36">
        <v>-757</v>
      </c>
      <c r="I23" s="36">
        <v>-307</v>
      </c>
      <c r="J23" s="36">
        <v>-74</v>
      </c>
      <c r="K23" s="37"/>
      <c r="L23" s="37"/>
      <c r="M23" s="37"/>
      <c r="N23" s="37"/>
      <c r="O23" s="37"/>
      <c r="P23" s="36">
        <v>-14</v>
      </c>
      <c r="Q23" s="36">
        <v>-90050</v>
      </c>
      <c r="R23" s="36">
        <v>-21895</v>
      </c>
      <c r="S23" s="43">
        <v>-6941</v>
      </c>
    </row>
    <row r="24" spans="1:19" ht="15" customHeight="1" x14ac:dyDescent="0.25">
      <c r="A24" s="49">
        <f t="shared" si="1"/>
        <v>10</v>
      </c>
      <c r="B24" s="22" t="s">
        <v>80</v>
      </c>
      <c r="C24" s="35" t="s">
        <v>35</v>
      </c>
      <c r="D24" s="35" t="s">
        <v>36</v>
      </c>
      <c r="E24" s="35" t="s">
        <v>73</v>
      </c>
      <c r="F24" s="22" t="s">
        <v>31</v>
      </c>
      <c r="G24" s="11">
        <f t="shared" si="0"/>
        <v>-15827794</v>
      </c>
      <c r="H24" s="36">
        <v>-2785382</v>
      </c>
      <c r="I24" s="36">
        <v>-3107271</v>
      </c>
      <c r="J24" s="36">
        <v>-2997109</v>
      </c>
      <c r="K24" s="36">
        <v>-1320785</v>
      </c>
      <c r="L24" s="36">
        <v>-723018</v>
      </c>
      <c r="M24" s="36">
        <v>-334213</v>
      </c>
      <c r="N24" s="36">
        <v>-265293</v>
      </c>
      <c r="O24" s="36">
        <v>-246810</v>
      </c>
      <c r="P24" s="36">
        <v>-234189</v>
      </c>
      <c r="Q24" s="36">
        <v>-290445</v>
      </c>
      <c r="R24" s="36">
        <v>-1084780</v>
      </c>
      <c r="S24" s="43">
        <v>-2438499</v>
      </c>
    </row>
    <row r="25" spans="1:19" ht="15" customHeight="1" x14ac:dyDescent="0.25">
      <c r="A25" s="49">
        <f t="shared" si="1"/>
        <v>11</v>
      </c>
      <c r="B25" s="22" t="s">
        <v>80</v>
      </c>
      <c r="C25" s="35" t="s">
        <v>41</v>
      </c>
      <c r="D25" s="35" t="s">
        <v>42</v>
      </c>
      <c r="E25" s="35" t="s">
        <v>21</v>
      </c>
      <c r="F25" s="22" t="s">
        <v>22</v>
      </c>
      <c r="G25" s="11">
        <f t="shared" si="0"/>
        <v>5528</v>
      </c>
      <c r="H25" s="36">
        <v>51522</v>
      </c>
      <c r="I25" s="36">
        <v>-45178</v>
      </c>
      <c r="J25" s="36">
        <v>70242</v>
      </c>
      <c r="K25" s="36">
        <v>15818</v>
      </c>
      <c r="L25" s="36">
        <v>3919</v>
      </c>
      <c r="M25" s="36">
        <v>13109</v>
      </c>
      <c r="N25" s="36">
        <v>867</v>
      </c>
      <c r="O25" s="36">
        <v>1075</v>
      </c>
      <c r="P25" s="36">
        <v>-5706</v>
      </c>
      <c r="Q25" s="36">
        <v>-51216</v>
      </c>
      <c r="R25" s="36">
        <v>-16235</v>
      </c>
      <c r="S25" s="43">
        <v>-32689</v>
      </c>
    </row>
    <row r="26" spans="1:19" ht="15" customHeight="1" x14ac:dyDescent="0.25">
      <c r="A26" s="49">
        <f t="shared" si="1"/>
        <v>12</v>
      </c>
      <c r="B26" s="22" t="s">
        <v>80</v>
      </c>
      <c r="C26" s="35" t="s">
        <v>43</v>
      </c>
      <c r="D26" s="35" t="s">
        <v>44</v>
      </c>
      <c r="E26" s="35" t="s">
        <v>72</v>
      </c>
      <c r="F26" s="22" t="s">
        <v>31</v>
      </c>
      <c r="G26" s="11">
        <f t="shared" si="0"/>
        <v>-1041719</v>
      </c>
      <c r="H26" s="36">
        <v>-117580</v>
      </c>
      <c r="I26" s="36">
        <v>-175862</v>
      </c>
      <c r="J26" s="36">
        <v>-171343</v>
      </c>
      <c r="K26" s="36">
        <v>-123059</v>
      </c>
      <c r="L26" s="36">
        <v>-63377</v>
      </c>
      <c r="M26" s="36">
        <v>-38297</v>
      </c>
      <c r="N26" s="36">
        <v>-20466</v>
      </c>
      <c r="O26" s="36">
        <v>-23112</v>
      </c>
      <c r="P26" s="36">
        <v>-24753</v>
      </c>
      <c r="Q26" s="36">
        <v>-42708</v>
      </c>
      <c r="R26" s="36">
        <v>-64030</v>
      </c>
      <c r="S26" s="43">
        <v>-177132</v>
      </c>
    </row>
    <row r="27" spans="1:19" ht="15" customHeight="1" x14ac:dyDescent="0.25">
      <c r="A27" s="49">
        <f t="shared" si="1"/>
        <v>13</v>
      </c>
      <c r="B27" s="22" t="s">
        <v>80</v>
      </c>
      <c r="C27" s="35" t="s">
        <v>43</v>
      </c>
      <c r="D27" s="35" t="s">
        <v>44</v>
      </c>
      <c r="E27" s="35" t="s">
        <v>83</v>
      </c>
      <c r="F27" s="22" t="s">
        <v>31</v>
      </c>
      <c r="G27" s="11">
        <f t="shared" si="0"/>
        <v>-137619</v>
      </c>
      <c r="H27" s="36">
        <v>-6600</v>
      </c>
      <c r="I27" s="36">
        <v>-5863</v>
      </c>
      <c r="J27" s="36">
        <v>-9042</v>
      </c>
      <c r="K27" s="36">
        <v>-10552</v>
      </c>
      <c r="L27" s="36">
        <v>-11737</v>
      </c>
      <c r="M27" s="36">
        <v>-11033</v>
      </c>
      <c r="N27" s="36">
        <v>-10793</v>
      </c>
      <c r="O27" s="36">
        <v>-9528</v>
      </c>
      <c r="P27" s="36">
        <v>-11477</v>
      </c>
      <c r="Q27" s="36">
        <v>-14193</v>
      </c>
      <c r="R27" s="36">
        <v>-21020</v>
      </c>
      <c r="S27" s="43">
        <v>-15781</v>
      </c>
    </row>
    <row r="28" spans="1:19" ht="15" customHeight="1" x14ac:dyDescent="0.25">
      <c r="A28" s="49">
        <f t="shared" si="1"/>
        <v>14</v>
      </c>
      <c r="B28" s="22" t="s">
        <v>80</v>
      </c>
      <c r="C28" s="35" t="s">
        <v>43</v>
      </c>
      <c r="D28" s="35" t="s">
        <v>44</v>
      </c>
      <c r="E28" s="35" t="s">
        <v>73</v>
      </c>
      <c r="F28" s="22" t="s">
        <v>31</v>
      </c>
      <c r="G28" s="11">
        <f t="shared" si="0"/>
        <v>-63437</v>
      </c>
      <c r="H28" s="36">
        <v>-20642</v>
      </c>
      <c r="I28" s="36">
        <v>-21611</v>
      </c>
      <c r="J28" s="36">
        <v>-24541</v>
      </c>
      <c r="K28" s="36">
        <v>24554</v>
      </c>
      <c r="L28" s="36">
        <v>-2020</v>
      </c>
      <c r="M28" s="36">
        <v>-483</v>
      </c>
      <c r="N28" s="36">
        <v>-278</v>
      </c>
      <c r="O28" s="36">
        <v>-382</v>
      </c>
      <c r="P28" s="36">
        <v>-293</v>
      </c>
      <c r="Q28" s="36">
        <v>-398</v>
      </c>
      <c r="R28" s="36">
        <v>-5012</v>
      </c>
      <c r="S28" s="43">
        <v>-12331</v>
      </c>
    </row>
    <row r="29" spans="1:19" ht="15" customHeight="1" x14ac:dyDescent="0.25">
      <c r="A29" s="49">
        <f t="shared" si="1"/>
        <v>15</v>
      </c>
      <c r="B29" s="22" t="s">
        <v>80</v>
      </c>
      <c r="C29" s="35" t="s">
        <v>46</v>
      </c>
      <c r="D29" s="35" t="s">
        <v>47</v>
      </c>
      <c r="E29" s="35" t="s">
        <v>21</v>
      </c>
      <c r="F29" s="22" t="s">
        <v>22</v>
      </c>
      <c r="G29" s="11">
        <f t="shared" si="0"/>
        <v>-4658818</v>
      </c>
      <c r="H29" s="36">
        <v>-458858</v>
      </c>
      <c r="I29" s="36">
        <v>-326212</v>
      </c>
      <c r="J29" s="36">
        <v>-129184</v>
      </c>
      <c r="K29" s="36">
        <v>-361923</v>
      </c>
      <c r="L29" s="36">
        <v>-485864</v>
      </c>
      <c r="M29" s="36">
        <v>-324768</v>
      </c>
      <c r="N29" s="36">
        <v>-390106</v>
      </c>
      <c r="O29" s="36">
        <v>-463530</v>
      </c>
      <c r="P29" s="36">
        <v>-407613</v>
      </c>
      <c r="Q29" s="36">
        <v>-318036</v>
      </c>
      <c r="R29" s="36">
        <v>-469035</v>
      </c>
      <c r="S29" s="43">
        <v>-523689</v>
      </c>
    </row>
    <row r="30" spans="1:19" ht="15" customHeight="1" x14ac:dyDescent="0.25">
      <c r="A30" s="49">
        <f t="shared" si="1"/>
        <v>16</v>
      </c>
      <c r="B30" s="22" t="s">
        <v>80</v>
      </c>
      <c r="C30" s="35" t="s">
        <v>54</v>
      </c>
      <c r="D30" s="35" t="s">
        <v>55</v>
      </c>
      <c r="E30" s="35" t="s">
        <v>21</v>
      </c>
      <c r="F30" s="22" t="s">
        <v>22</v>
      </c>
      <c r="G30" s="11">
        <f>+SUM(H30:S30)</f>
        <v>-588840</v>
      </c>
      <c r="H30" s="36">
        <v>-214213</v>
      </c>
      <c r="I30" s="36">
        <v>-176061</v>
      </c>
      <c r="J30" s="36">
        <v>1241721</v>
      </c>
      <c r="K30" s="36">
        <v>583771</v>
      </c>
      <c r="L30" s="36">
        <v>753184</v>
      </c>
      <c r="M30" s="36">
        <v>440845</v>
      </c>
      <c r="N30" s="36">
        <v>20519</v>
      </c>
      <c r="O30" s="36">
        <v>-187736</v>
      </c>
      <c r="P30" s="36">
        <v>-107951</v>
      </c>
      <c r="Q30" s="36">
        <v>-686526</v>
      </c>
      <c r="R30" s="36">
        <v>-969342</v>
      </c>
      <c r="S30" s="43">
        <v>-1287051</v>
      </c>
    </row>
    <row r="31" spans="1:19" ht="15" customHeight="1" x14ac:dyDescent="0.25">
      <c r="A31" s="49">
        <f t="shared" si="1"/>
        <v>17</v>
      </c>
      <c r="B31" s="22" t="s">
        <v>80</v>
      </c>
      <c r="C31" s="35" t="s">
        <v>54</v>
      </c>
      <c r="D31" s="35" t="s">
        <v>55</v>
      </c>
      <c r="E31" s="35" t="s">
        <v>233</v>
      </c>
      <c r="F31" s="22" t="s">
        <v>31</v>
      </c>
      <c r="G31" s="11">
        <f>+SUM(H31:S31)</f>
        <v>-665633</v>
      </c>
      <c r="H31" s="36">
        <v>-148544</v>
      </c>
      <c r="I31" s="36">
        <v>-160837</v>
      </c>
      <c r="J31" s="36">
        <v>-176172</v>
      </c>
      <c r="K31" s="36">
        <v>-109488</v>
      </c>
      <c r="L31" s="36">
        <v>-66035</v>
      </c>
      <c r="M31" s="36">
        <v>-4557</v>
      </c>
      <c r="N31" s="37"/>
      <c r="O31" s="37"/>
      <c r="P31" s="37"/>
      <c r="Q31" s="37"/>
      <c r="R31" s="37"/>
      <c r="S31" s="44"/>
    </row>
    <row r="32" spans="1:19" ht="15" customHeight="1" x14ac:dyDescent="0.25">
      <c r="A32" s="49">
        <f t="shared" si="1"/>
        <v>18</v>
      </c>
      <c r="B32" s="22" t="s">
        <v>80</v>
      </c>
      <c r="C32" s="35" t="s">
        <v>54</v>
      </c>
      <c r="D32" s="35" t="s">
        <v>55</v>
      </c>
      <c r="E32" s="35" t="s">
        <v>76</v>
      </c>
      <c r="F32" s="22" t="s">
        <v>31</v>
      </c>
      <c r="G32" s="11">
        <f t="shared" si="0"/>
        <v>-31214361</v>
      </c>
      <c r="H32" s="36">
        <v>-3169513</v>
      </c>
      <c r="I32" s="36">
        <v>-3268066</v>
      </c>
      <c r="J32" s="36">
        <v>-3112756</v>
      </c>
      <c r="K32" s="36">
        <v>-2881364</v>
      </c>
      <c r="L32" s="36">
        <v>-2660930</v>
      </c>
      <c r="M32" s="36">
        <v>-2318583</v>
      </c>
      <c r="N32" s="36">
        <v>-2061525</v>
      </c>
      <c r="O32" s="36">
        <v>-2075024</v>
      </c>
      <c r="P32" s="36">
        <v>-2172268</v>
      </c>
      <c r="Q32" s="36">
        <v>-2225038</v>
      </c>
      <c r="R32" s="36">
        <v>-2529625</v>
      </c>
      <c r="S32" s="43">
        <v>-2739669</v>
      </c>
    </row>
    <row r="33" spans="1:21" ht="15" customHeight="1" x14ac:dyDescent="0.25">
      <c r="A33" s="49">
        <f t="shared" si="1"/>
        <v>19</v>
      </c>
      <c r="B33" s="22" t="s">
        <v>80</v>
      </c>
      <c r="C33" s="35" t="s">
        <v>54</v>
      </c>
      <c r="D33" s="35" t="s">
        <v>55</v>
      </c>
      <c r="E33" s="35" t="s">
        <v>63</v>
      </c>
      <c r="F33" s="22" t="s">
        <v>31</v>
      </c>
      <c r="G33" s="11">
        <f t="shared" si="0"/>
        <v>-8353639</v>
      </c>
      <c r="H33" s="36">
        <v>-1093544</v>
      </c>
      <c r="I33" s="36">
        <v>-1164794</v>
      </c>
      <c r="J33" s="36">
        <v>-1243832</v>
      </c>
      <c r="K33" s="36">
        <v>-719533</v>
      </c>
      <c r="L33" s="36">
        <v>-457493</v>
      </c>
      <c r="M33" s="36">
        <v>-321252</v>
      </c>
      <c r="N33" s="36">
        <v>-282753</v>
      </c>
      <c r="O33" s="36">
        <v>-284260</v>
      </c>
      <c r="P33" s="36">
        <v>-324066</v>
      </c>
      <c r="Q33" s="36">
        <v>-373177</v>
      </c>
      <c r="R33" s="36">
        <v>-772706</v>
      </c>
      <c r="S33" s="43">
        <v>-1316229</v>
      </c>
    </row>
    <row r="34" spans="1:21" ht="15" customHeight="1" x14ac:dyDescent="0.25">
      <c r="A34" s="49">
        <f t="shared" si="1"/>
        <v>20</v>
      </c>
      <c r="B34" s="22" t="s">
        <v>80</v>
      </c>
      <c r="C34" s="35" t="s">
        <v>54</v>
      </c>
      <c r="D34" s="35" t="s">
        <v>55</v>
      </c>
      <c r="E34" s="35" t="s">
        <v>77</v>
      </c>
      <c r="F34" s="22" t="s">
        <v>31</v>
      </c>
      <c r="G34" s="11">
        <f t="shared" si="0"/>
        <v>-8400354</v>
      </c>
      <c r="H34" s="36">
        <v>-1076809</v>
      </c>
      <c r="I34" s="36">
        <v>-1107191</v>
      </c>
      <c r="J34" s="36">
        <v>-1240397</v>
      </c>
      <c r="K34" s="36">
        <v>-812845</v>
      </c>
      <c r="L34" s="36">
        <v>-652566</v>
      </c>
      <c r="M34" s="36">
        <v>-483486</v>
      </c>
      <c r="N34" s="36">
        <v>-372632</v>
      </c>
      <c r="O34" s="36">
        <v>-360112</v>
      </c>
      <c r="P34" s="36">
        <v>-413904</v>
      </c>
      <c r="Q34" s="36">
        <v>-432611</v>
      </c>
      <c r="R34" s="36">
        <v>-593929</v>
      </c>
      <c r="S34" s="43">
        <v>-853872</v>
      </c>
    </row>
    <row r="35" spans="1:21" ht="15" customHeight="1" x14ac:dyDescent="0.25">
      <c r="A35" s="49">
        <f t="shared" si="1"/>
        <v>21</v>
      </c>
      <c r="B35" s="22" t="s">
        <v>80</v>
      </c>
      <c r="C35" s="35" t="s">
        <v>54</v>
      </c>
      <c r="D35" s="35" t="s">
        <v>55</v>
      </c>
      <c r="E35" s="35" t="s">
        <v>67</v>
      </c>
      <c r="F35" s="22" t="s">
        <v>31</v>
      </c>
      <c r="G35" s="11">
        <f t="shared" si="0"/>
        <v>-479741</v>
      </c>
      <c r="H35" s="36">
        <v>-65629</v>
      </c>
      <c r="I35" s="36">
        <v>-64793</v>
      </c>
      <c r="J35" s="36">
        <v>-74248</v>
      </c>
      <c r="K35" s="36">
        <v>-30143</v>
      </c>
      <c r="L35" s="36">
        <v>-23132</v>
      </c>
      <c r="M35" s="36">
        <v>-29760</v>
      </c>
      <c r="N35" s="36">
        <v>-21221</v>
      </c>
      <c r="O35" s="36">
        <v>-11307</v>
      </c>
      <c r="P35" s="36">
        <v>-16658</v>
      </c>
      <c r="Q35" s="36">
        <v>-23733</v>
      </c>
      <c r="R35" s="36">
        <v>-38825</v>
      </c>
      <c r="S35" s="43">
        <v>-80292</v>
      </c>
    </row>
    <row r="36" spans="1:21" ht="15" customHeight="1" x14ac:dyDescent="0.25">
      <c r="A36" s="49">
        <f t="shared" si="1"/>
        <v>22</v>
      </c>
      <c r="B36" s="22" t="s">
        <v>80</v>
      </c>
      <c r="C36" s="35" t="s">
        <v>54</v>
      </c>
      <c r="D36" s="35" t="s">
        <v>55</v>
      </c>
      <c r="E36" s="35" t="s">
        <v>79</v>
      </c>
      <c r="F36" s="22" t="s">
        <v>31</v>
      </c>
      <c r="G36" s="11">
        <f t="shared" si="0"/>
        <v>-12325</v>
      </c>
      <c r="H36" s="36">
        <v>-2075</v>
      </c>
      <c r="I36" s="36">
        <v>-2198</v>
      </c>
      <c r="J36" s="36">
        <v>-2386</v>
      </c>
      <c r="K36" s="36">
        <v>-1248</v>
      </c>
      <c r="L36" s="36">
        <v>-1311</v>
      </c>
      <c r="M36" s="36">
        <v>-587</v>
      </c>
      <c r="N36" s="36">
        <v>-395</v>
      </c>
      <c r="O36" s="36">
        <v>-455</v>
      </c>
      <c r="P36" s="36">
        <v>-467</v>
      </c>
      <c r="Q36" s="36">
        <v>-507</v>
      </c>
      <c r="R36" s="36">
        <v>-696</v>
      </c>
      <c r="S36" s="44"/>
    </row>
    <row r="37" spans="1:21" ht="15" customHeight="1" x14ac:dyDescent="0.25">
      <c r="A37" s="49">
        <f t="shared" si="1"/>
        <v>23</v>
      </c>
      <c r="B37" s="22"/>
      <c r="C37" s="22"/>
      <c r="D37" s="22"/>
      <c r="E37" s="22"/>
      <c r="F37" s="2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1" ht="15" customHeight="1" x14ac:dyDescent="0.25">
      <c r="A38" s="49">
        <f t="shared" si="1"/>
        <v>24</v>
      </c>
      <c r="B38" s="22"/>
      <c r="C38" s="22"/>
      <c r="D38" s="22"/>
      <c r="E38" s="22"/>
      <c r="F38" s="2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21" ht="15" customHeight="1" x14ac:dyDescent="0.25">
      <c r="A39" s="49">
        <f t="shared" si="1"/>
        <v>25</v>
      </c>
      <c r="B39" s="21"/>
      <c r="C39" s="21"/>
      <c r="D39" s="21"/>
      <c r="E39" s="21"/>
      <c r="F39" s="2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21" ht="15" customHeight="1" thickBot="1" x14ac:dyDescent="0.3">
      <c r="A40" s="49">
        <f t="shared" si="1"/>
        <v>26</v>
      </c>
      <c r="D40" s="26" t="s">
        <v>87</v>
      </c>
      <c r="G40" s="13">
        <f t="shared" ref="G40:S40" si="2">+SUM(G13:G39)</f>
        <v>-151478096</v>
      </c>
      <c r="H40" s="13">
        <f t="shared" si="2"/>
        <v>-21826478</v>
      </c>
      <c r="I40" s="13">
        <f t="shared" si="2"/>
        <v>-26800353</v>
      </c>
      <c r="J40" s="13">
        <f t="shared" si="2"/>
        <v>-15855914</v>
      </c>
      <c r="K40" s="13">
        <f t="shared" si="2"/>
        <v>-11623713</v>
      </c>
      <c r="L40" s="13">
        <f t="shared" si="2"/>
        <v>-8340426</v>
      </c>
      <c r="M40" s="13">
        <f t="shared" si="2"/>
        <v>-4744444</v>
      </c>
      <c r="N40" s="13">
        <f t="shared" si="2"/>
        <v>-5219137</v>
      </c>
      <c r="O40" s="13">
        <f t="shared" si="2"/>
        <v>-5175185</v>
      </c>
      <c r="P40" s="13">
        <f t="shared" si="2"/>
        <v>-5556861</v>
      </c>
      <c r="Q40" s="13">
        <f t="shared" si="2"/>
        <v>-8817048</v>
      </c>
      <c r="R40" s="13">
        <f t="shared" si="2"/>
        <v>-15824496</v>
      </c>
      <c r="S40" s="13">
        <f t="shared" si="2"/>
        <v>-21694041</v>
      </c>
    </row>
    <row r="41" spans="1:21" ht="15" customHeight="1" thickTop="1" x14ac:dyDescent="0.25">
      <c r="A41" s="49">
        <f t="shared" si="1"/>
        <v>27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21" ht="15" customHeight="1" x14ac:dyDescent="0.25">
      <c r="A42" s="49">
        <f t="shared" si="1"/>
        <v>28</v>
      </c>
      <c r="B42" s="33" t="s">
        <v>88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21" ht="15" customHeight="1" x14ac:dyDescent="0.25">
      <c r="A43" s="49">
        <f t="shared" si="1"/>
        <v>29</v>
      </c>
      <c r="B43" s="20"/>
      <c r="C43" s="20"/>
      <c r="D43" s="20"/>
      <c r="E43" s="20"/>
      <c r="F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21" ht="15" customHeight="1" x14ac:dyDescent="0.25">
      <c r="A44" s="49">
        <f t="shared" si="1"/>
        <v>30</v>
      </c>
      <c r="B44" s="22" t="s">
        <v>80</v>
      </c>
      <c r="C44" s="38" t="s">
        <v>91</v>
      </c>
      <c r="D44" s="38" t="s">
        <v>92</v>
      </c>
      <c r="E44" s="38" t="s">
        <v>21</v>
      </c>
      <c r="F44" s="22" t="s">
        <v>22</v>
      </c>
      <c r="G44" s="23">
        <f t="shared" ref="G44:G95" si="3">+SUM(H44:S44)</f>
        <v>-28161.09</v>
      </c>
      <c r="H44" s="23">
        <v>-28161.09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U44" s="39"/>
    </row>
    <row r="45" spans="1:21" ht="15" customHeight="1" x14ac:dyDescent="0.25">
      <c r="A45" s="49">
        <f t="shared" si="1"/>
        <v>31</v>
      </c>
      <c r="B45" s="22" t="s">
        <v>80</v>
      </c>
      <c r="C45" s="38" t="s">
        <v>91</v>
      </c>
      <c r="D45" s="38" t="s">
        <v>92</v>
      </c>
      <c r="E45" s="38" t="s">
        <v>232</v>
      </c>
      <c r="F45" s="22" t="s">
        <v>31</v>
      </c>
      <c r="G45" s="23">
        <f t="shared" si="3"/>
        <v>-211893.75</v>
      </c>
      <c r="H45" s="23">
        <v>-22702.760000000002</v>
      </c>
      <c r="I45" s="23">
        <v>-29275.920000000006</v>
      </c>
      <c r="J45" s="23">
        <v>-23081.759999999995</v>
      </c>
      <c r="K45" s="23">
        <v>-21260.010000000006</v>
      </c>
      <c r="L45" s="23">
        <v>-12877.460000000001</v>
      </c>
      <c r="M45" s="23">
        <v>-3826.74</v>
      </c>
      <c r="N45" s="23">
        <v>-3026.41</v>
      </c>
      <c r="O45" s="23">
        <v>-3251.5599999999981</v>
      </c>
      <c r="P45" s="23">
        <v>-3271.41</v>
      </c>
      <c r="Q45" s="23">
        <v>-9589.5099999999984</v>
      </c>
      <c r="R45" s="23">
        <v>-41663.399999999972</v>
      </c>
      <c r="S45" s="41">
        <v>-38066.81</v>
      </c>
      <c r="T45" s="41"/>
      <c r="U45" s="41"/>
    </row>
    <row r="46" spans="1:21" ht="15" customHeight="1" x14ac:dyDescent="0.25">
      <c r="A46" s="49">
        <f t="shared" si="1"/>
        <v>32</v>
      </c>
      <c r="B46" s="22" t="s">
        <v>80</v>
      </c>
      <c r="C46" s="38" t="s">
        <v>91</v>
      </c>
      <c r="D46" s="38" t="s">
        <v>92</v>
      </c>
      <c r="E46" s="38" t="s">
        <v>73</v>
      </c>
      <c r="F46" s="22" t="s">
        <v>31</v>
      </c>
      <c r="G46" s="23">
        <f t="shared" si="3"/>
        <v>-58826852.970000006</v>
      </c>
      <c r="H46" s="23">
        <v>-6040147.9899999937</v>
      </c>
      <c r="I46" s="23">
        <v>-6692062.7600000016</v>
      </c>
      <c r="J46" s="23">
        <v>-8249611.3299999991</v>
      </c>
      <c r="K46" s="23">
        <v>-5824821.8000000063</v>
      </c>
      <c r="L46" s="23">
        <v>-3793960.2000000011</v>
      </c>
      <c r="M46" s="23">
        <v>-2336511.83</v>
      </c>
      <c r="N46" s="23">
        <v>-1794667.3600000003</v>
      </c>
      <c r="O46" s="23">
        <v>-1868558.1800000018</v>
      </c>
      <c r="P46" s="23">
        <v>-1872161.2200000009</v>
      </c>
      <c r="Q46" s="23">
        <v>-2376273.5600000015</v>
      </c>
      <c r="R46" s="23">
        <v>-6114602.3700000001</v>
      </c>
      <c r="S46" s="41">
        <v>-11863474.370000005</v>
      </c>
      <c r="T46" s="41"/>
      <c r="U46" s="41"/>
    </row>
    <row r="47" spans="1:21" ht="15" customHeight="1" x14ac:dyDescent="0.25">
      <c r="A47" s="49">
        <f t="shared" si="1"/>
        <v>33</v>
      </c>
      <c r="B47" s="22" t="s">
        <v>80</v>
      </c>
      <c r="C47" s="38" t="s">
        <v>93</v>
      </c>
      <c r="D47" s="38" t="s">
        <v>94</v>
      </c>
      <c r="E47" s="38" t="s">
        <v>21</v>
      </c>
      <c r="F47" s="22" t="s">
        <v>22</v>
      </c>
      <c r="G47" s="23">
        <f t="shared" si="3"/>
        <v>134530.05000000016</v>
      </c>
      <c r="H47" s="23">
        <v>80424.040000000037</v>
      </c>
      <c r="I47" s="23">
        <v>-231648.44999999995</v>
      </c>
      <c r="J47" s="23">
        <v>599113.16</v>
      </c>
      <c r="K47" s="23">
        <v>149032.24</v>
      </c>
      <c r="L47" s="23">
        <v>57942.539999999921</v>
      </c>
      <c r="M47" s="23">
        <v>96037.150000000081</v>
      </c>
      <c r="N47" s="23">
        <v>745.01999999996042</v>
      </c>
      <c r="O47" s="23">
        <v>8254.9000000000233</v>
      </c>
      <c r="P47" s="23">
        <v>-17837.630000000005</v>
      </c>
      <c r="Q47" s="23">
        <v>-165043.24</v>
      </c>
      <c r="R47" s="23">
        <v>-322551.64</v>
      </c>
      <c r="S47" s="41">
        <v>-119938.04000000004</v>
      </c>
      <c r="T47" s="41"/>
      <c r="U47" s="41"/>
    </row>
    <row r="48" spans="1:21" ht="15" customHeight="1" x14ac:dyDescent="0.25">
      <c r="A48" s="49">
        <f t="shared" si="1"/>
        <v>34</v>
      </c>
      <c r="B48" s="22" t="s">
        <v>80</v>
      </c>
      <c r="C48" s="38" t="s">
        <v>95</v>
      </c>
      <c r="D48" s="38" t="s">
        <v>96</v>
      </c>
      <c r="E48" s="38" t="s">
        <v>21</v>
      </c>
      <c r="F48" s="22" t="s">
        <v>22</v>
      </c>
      <c r="G48" s="23">
        <f t="shared" si="3"/>
        <v>-6746507.6700000037</v>
      </c>
      <c r="H48" s="23">
        <v>157356.4</v>
      </c>
      <c r="I48" s="23">
        <v>-18726684.830000002</v>
      </c>
      <c r="J48" s="23">
        <v>2897656.85</v>
      </c>
      <c r="K48" s="23">
        <v>2765897.75</v>
      </c>
      <c r="L48" s="23">
        <v>1538687.03</v>
      </c>
      <c r="M48" s="23">
        <v>514825.73</v>
      </c>
      <c r="N48" s="23">
        <v>93142.569999999992</v>
      </c>
      <c r="O48" s="23">
        <v>193570.59</v>
      </c>
      <c r="P48" s="23">
        <v>141784.91999999998</v>
      </c>
      <c r="Q48" s="23">
        <v>-233501.04</v>
      </c>
      <c r="R48" s="23">
        <v>981210.28</v>
      </c>
      <c r="S48" s="41">
        <v>2929546.08</v>
      </c>
      <c r="T48" s="41"/>
      <c r="U48" s="41"/>
    </row>
    <row r="49" spans="1:21" ht="15" customHeight="1" x14ac:dyDescent="0.25">
      <c r="A49" s="49">
        <f t="shared" si="1"/>
        <v>35</v>
      </c>
      <c r="B49" s="22" t="s">
        <v>80</v>
      </c>
      <c r="C49" s="38" t="s">
        <v>97</v>
      </c>
      <c r="D49" s="38" t="s">
        <v>98</v>
      </c>
      <c r="E49" s="38" t="s">
        <v>21</v>
      </c>
      <c r="F49" s="22" t="s">
        <v>22</v>
      </c>
      <c r="G49" s="23">
        <f t="shared" si="3"/>
        <v>65.91</v>
      </c>
      <c r="H49" s="23">
        <v>184.49</v>
      </c>
      <c r="I49" s="23">
        <v>-12.63</v>
      </c>
      <c r="J49" s="23">
        <v>-11.43</v>
      </c>
      <c r="K49" s="23">
        <v>-4.0599999999999996</v>
      </c>
      <c r="L49" s="23">
        <v>-0.28999999999999998</v>
      </c>
      <c r="M49" s="23">
        <v>-1.96</v>
      </c>
      <c r="N49" s="23">
        <v>-0.15</v>
      </c>
      <c r="O49" s="23">
        <v>-0.3</v>
      </c>
      <c r="P49" s="23">
        <v>-0.03</v>
      </c>
      <c r="Q49" s="23">
        <v>-19.45</v>
      </c>
      <c r="R49" s="23">
        <v>-68.25</v>
      </c>
      <c r="S49" s="41">
        <v>-0.03</v>
      </c>
      <c r="T49" s="41"/>
      <c r="U49" s="41"/>
    </row>
    <row r="50" spans="1:21" ht="15" customHeight="1" x14ac:dyDescent="0.25">
      <c r="A50" s="49">
        <f t="shared" si="1"/>
        <v>36</v>
      </c>
      <c r="B50" s="22" t="s">
        <v>80</v>
      </c>
      <c r="C50" s="38" t="s">
        <v>99</v>
      </c>
      <c r="D50" s="38" t="s">
        <v>100</v>
      </c>
      <c r="E50" s="38" t="s">
        <v>21</v>
      </c>
      <c r="F50" s="22" t="s">
        <v>22</v>
      </c>
      <c r="G50" s="23">
        <f t="shared" si="3"/>
        <v>-18972.14</v>
      </c>
      <c r="H50" s="23">
        <v>-18972.14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42"/>
      <c r="T50" s="42"/>
      <c r="U50" s="42"/>
    </row>
    <row r="51" spans="1:21" ht="15" customHeight="1" x14ac:dyDescent="0.25">
      <c r="A51" s="49">
        <f t="shared" si="1"/>
        <v>37</v>
      </c>
      <c r="B51" s="22" t="s">
        <v>80</v>
      </c>
      <c r="C51" s="38" t="s">
        <v>99</v>
      </c>
      <c r="D51" s="38" t="s">
        <v>100</v>
      </c>
      <c r="E51" s="38" t="s">
        <v>81</v>
      </c>
      <c r="F51" s="22" t="s">
        <v>31</v>
      </c>
      <c r="G51" s="23">
        <f t="shared" si="3"/>
        <v>-388732.77</v>
      </c>
      <c r="H51" s="23">
        <v>-30686.86</v>
      </c>
      <c r="I51" s="23">
        <v>-31800.61</v>
      </c>
      <c r="J51" s="23">
        <v>-111007.67</v>
      </c>
      <c r="K51" s="23">
        <v>-23926.67</v>
      </c>
      <c r="L51" s="23">
        <v>-19815.95</v>
      </c>
      <c r="M51" s="23">
        <v>-16810.509999999998</v>
      </c>
      <c r="N51" s="23">
        <v>-13710.2</v>
      </c>
      <c r="O51" s="23">
        <v>-16663.79</v>
      </c>
      <c r="P51" s="23">
        <v>-17784.47</v>
      </c>
      <c r="Q51" s="23">
        <v>-25141.98</v>
      </c>
      <c r="R51" s="23">
        <v>-35630.65</v>
      </c>
      <c r="S51" s="41">
        <v>-45753.41</v>
      </c>
      <c r="T51" s="41"/>
      <c r="U51" s="41"/>
    </row>
    <row r="52" spans="1:21" ht="15" customHeight="1" x14ac:dyDescent="0.25">
      <c r="A52" s="49">
        <f t="shared" si="1"/>
        <v>38</v>
      </c>
      <c r="B52" s="22" t="s">
        <v>80</v>
      </c>
      <c r="C52" s="38" t="s">
        <v>99</v>
      </c>
      <c r="D52" s="38" t="s">
        <v>100</v>
      </c>
      <c r="E52" s="38" t="s">
        <v>72</v>
      </c>
      <c r="F52" s="22" t="s">
        <v>31</v>
      </c>
      <c r="G52" s="23">
        <f t="shared" si="3"/>
        <v>-18263531.830000002</v>
      </c>
      <c r="H52" s="23">
        <v>-1718521.85</v>
      </c>
      <c r="I52" s="23">
        <v>-1642017.2100000002</v>
      </c>
      <c r="J52" s="23">
        <v>-2310544.4699999997</v>
      </c>
      <c r="K52" s="23">
        <v>-1943669.2799999996</v>
      </c>
      <c r="L52" s="23">
        <v>-1175688.4599999997</v>
      </c>
      <c r="M52" s="23">
        <v>-758271.74000000046</v>
      </c>
      <c r="N52" s="23">
        <v>-656704.80999999982</v>
      </c>
      <c r="O52" s="23">
        <v>-661669.68999999959</v>
      </c>
      <c r="P52" s="23">
        <v>-681694.81999999972</v>
      </c>
      <c r="Q52" s="23">
        <v>-914802.80999999982</v>
      </c>
      <c r="R52" s="23">
        <v>-2170317.7399999998</v>
      </c>
      <c r="S52" s="41">
        <v>-3629628.9499999997</v>
      </c>
      <c r="T52" s="41"/>
      <c r="U52" s="41"/>
    </row>
    <row r="53" spans="1:21" ht="15" customHeight="1" x14ac:dyDescent="0.25">
      <c r="A53" s="49">
        <f t="shared" si="1"/>
        <v>39</v>
      </c>
      <c r="B53" s="22" t="s">
        <v>80</v>
      </c>
      <c r="C53" s="38" t="s">
        <v>99</v>
      </c>
      <c r="D53" s="38" t="s">
        <v>100</v>
      </c>
      <c r="E53" s="38" t="s">
        <v>232</v>
      </c>
      <c r="F53" s="22" t="s">
        <v>31</v>
      </c>
      <c r="G53" s="23">
        <f t="shared" si="3"/>
        <v>-30711.579999999994</v>
      </c>
      <c r="H53" s="23">
        <v>-1674.5</v>
      </c>
      <c r="I53" s="23">
        <v>-2261.6200000000003</v>
      </c>
      <c r="J53" s="23">
        <v>-1715.82</v>
      </c>
      <c r="K53" s="23">
        <v>-1122.43</v>
      </c>
      <c r="L53" s="23">
        <v>-843.92000000000007</v>
      </c>
      <c r="M53" s="23">
        <v>-1990.96</v>
      </c>
      <c r="N53" s="23">
        <v>-3189.9599999999996</v>
      </c>
      <c r="O53" s="23">
        <v>-7135.0499999999993</v>
      </c>
      <c r="P53" s="23">
        <v>-3764.3899999999994</v>
      </c>
      <c r="Q53" s="23">
        <v>-1620.78</v>
      </c>
      <c r="R53" s="23">
        <v>-1852.71</v>
      </c>
      <c r="S53" s="41">
        <v>-3539.4399999999996</v>
      </c>
      <c r="T53" s="41"/>
      <c r="U53" s="41"/>
    </row>
    <row r="54" spans="1:21" ht="15" customHeight="1" x14ac:dyDescent="0.25">
      <c r="A54" s="49">
        <f t="shared" si="1"/>
        <v>40</v>
      </c>
      <c r="B54" s="22" t="s">
        <v>80</v>
      </c>
      <c r="C54" s="38" t="s">
        <v>99</v>
      </c>
      <c r="D54" s="38" t="s">
        <v>100</v>
      </c>
      <c r="E54" s="38" t="s">
        <v>82</v>
      </c>
      <c r="F54" s="22" t="s">
        <v>31</v>
      </c>
      <c r="G54" s="23">
        <f t="shared" si="3"/>
        <v>-17911.679999999997</v>
      </c>
      <c r="H54" s="23">
        <v>-100</v>
      </c>
      <c r="I54" s="23">
        <v>-100</v>
      </c>
      <c r="J54" s="23">
        <v>-100</v>
      </c>
      <c r="K54" s="23">
        <v>-100</v>
      </c>
      <c r="L54" s="23">
        <v>-1856.5700000000002</v>
      </c>
      <c r="M54" s="23">
        <v>-3665.8599999999997</v>
      </c>
      <c r="N54" s="23">
        <v>-3224.74</v>
      </c>
      <c r="O54" s="23">
        <v>-3160.98</v>
      </c>
      <c r="P54" s="23">
        <v>-2068.6099999999997</v>
      </c>
      <c r="Q54" s="23">
        <v>-2312</v>
      </c>
      <c r="R54" s="23">
        <v>-2785.01</v>
      </c>
      <c r="S54" s="41">
        <v>1562.0900000000001</v>
      </c>
      <c r="T54" s="41"/>
      <c r="U54" s="41"/>
    </row>
    <row r="55" spans="1:21" ht="15" customHeight="1" x14ac:dyDescent="0.25">
      <c r="A55" s="49">
        <f t="shared" si="1"/>
        <v>41</v>
      </c>
      <c r="B55" s="22" t="s">
        <v>80</v>
      </c>
      <c r="C55" s="38" t="s">
        <v>99</v>
      </c>
      <c r="D55" s="38" t="s">
        <v>100</v>
      </c>
      <c r="E55" s="38" t="s">
        <v>83</v>
      </c>
      <c r="F55" s="22" t="s">
        <v>31</v>
      </c>
      <c r="G55" s="23">
        <f t="shared" si="3"/>
        <v>-73365.55</v>
      </c>
      <c r="H55" s="23">
        <v>-577.19000000000005</v>
      </c>
      <c r="I55" s="23">
        <v>-436.49</v>
      </c>
      <c r="J55" s="23">
        <v>-357.27</v>
      </c>
      <c r="K55" s="23">
        <v>-329</v>
      </c>
      <c r="L55" s="23">
        <v>-329</v>
      </c>
      <c r="M55" s="23">
        <v>-329</v>
      </c>
      <c r="N55" s="23">
        <v>-329</v>
      </c>
      <c r="O55" s="23">
        <v>-329</v>
      </c>
      <c r="P55" s="23">
        <v>-343.4</v>
      </c>
      <c r="Q55" s="23">
        <v>-51533.64</v>
      </c>
      <c r="R55" s="23">
        <v>-13962.85</v>
      </c>
      <c r="S55" s="41">
        <v>-4509.71</v>
      </c>
      <c r="T55" s="41"/>
      <c r="U55" s="41"/>
    </row>
    <row r="56" spans="1:21" ht="15" customHeight="1" x14ac:dyDescent="0.25">
      <c r="A56" s="49">
        <f t="shared" si="1"/>
        <v>42</v>
      </c>
      <c r="B56" s="22" t="s">
        <v>80</v>
      </c>
      <c r="C56" s="38" t="s">
        <v>99</v>
      </c>
      <c r="D56" s="38" t="s">
        <v>100</v>
      </c>
      <c r="E56" s="38" t="s">
        <v>73</v>
      </c>
      <c r="F56" s="22" t="s">
        <v>31</v>
      </c>
      <c r="G56" s="23">
        <f t="shared" si="3"/>
        <v>-14247887.169999998</v>
      </c>
      <c r="H56" s="23">
        <v>-1509520.3600000006</v>
      </c>
      <c r="I56" s="23">
        <v>-1664222.0899999994</v>
      </c>
      <c r="J56" s="23">
        <v>-2139658.5399999986</v>
      </c>
      <c r="K56" s="23">
        <v>-1377086.1199999999</v>
      </c>
      <c r="L56" s="23">
        <v>-769752.56999999972</v>
      </c>
      <c r="M56" s="23">
        <v>-413071.21999999956</v>
      </c>
      <c r="N56" s="23">
        <v>-335087.53000000014</v>
      </c>
      <c r="O56" s="23">
        <v>-341455.5399999998</v>
      </c>
      <c r="P56" s="23">
        <v>-342358.03999999992</v>
      </c>
      <c r="Q56" s="23">
        <v>-438389.82999999955</v>
      </c>
      <c r="R56" s="23">
        <v>-1539258.55</v>
      </c>
      <c r="S56" s="41">
        <v>-3378026.7800000003</v>
      </c>
      <c r="T56" s="41"/>
      <c r="U56" s="41"/>
    </row>
    <row r="57" spans="1:21" ht="15" customHeight="1" x14ac:dyDescent="0.25">
      <c r="A57" s="49">
        <f t="shared" si="1"/>
        <v>43</v>
      </c>
      <c r="B57" s="22" t="s">
        <v>80</v>
      </c>
      <c r="C57" s="38" t="s">
        <v>101</v>
      </c>
      <c r="D57" s="38" t="s">
        <v>102</v>
      </c>
      <c r="E57" s="38" t="s">
        <v>21</v>
      </c>
      <c r="F57" s="22" t="s">
        <v>22</v>
      </c>
      <c r="G57" s="23">
        <f t="shared" si="3"/>
        <v>119875.27999999997</v>
      </c>
      <c r="H57" s="23">
        <v>69050.390000000014</v>
      </c>
      <c r="I57" s="23">
        <v>-90604.590000000084</v>
      </c>
      <c r="J57" s="23">
        <v>352735.55000000005</v>
      </c>
      <c r="K57" s="23">
        <v>82671.78</v>
      </c>
      <c r="L57" s="23">
        <v>46292.120000000024</v>
      </c>
      <c r="M57" s="23">
        <v>55237.87999999999</v>
      </c>
      <c r="N57" s="23">
        <v>-11212.400000000009</v>
      </c>
      <c r="O57" s="23">
        <v>10337.260000000009</v>
      </c>
      <c r="P57" s="23">
        <v>-14759.070000000007</v>
      </c>
      <c r="Q57" s="23">
        <v>-145372.68</v>
      </c>
      <c r="R57" s="23">
        <v>-189866.28000000003</v>
      </c>
      <c r="S57" s="41">
        <v>-44634.679999999993</v>
      </c>
      <c r="T57" s="41"/>
      <c r="U57" s="41"/>
    </row>
    <row r="58" spans="1:21" ht="15" customHeight="1" x14ac:dyDescent="0.25">
      <c r="A58" s="49">
        <f t="shared" si="1"/>
        <v>44</v>
      </c>
      <c r="B58" s="22" t="s">
        <v>80</v>
      </c>
      <c r="C58" s="38" t="s">
        <v>103</v>
      </c>
      <c r="D58" s="38" t="s">
        <v>104</v>
      </c>
      <c r="E58" s="38" t="s">
        <v>21</v>
      </c>
      <c r="F58" s="22" t="s">
        <v>22</v>
      </c>
      <c r="G58" s="23">
        <f t="shared" si="3"/>
        <v>-4427296.9399999995</v>
      </c>
      <c r="H58" s="23">
        <v>106078.86</v>
      </c>
      <c r="I58" s="23">
        <v>-12480896.699999999</v>
      </c>
      <c r="J58" s="23">
        <v>1931641.27</v>
      </c>
      <c r="K58" s="23">
        <v>1862407.52</v>
      </c>
      <c r="L58" s="23">
        <v>1037557.4</v>
      </c>
      <c r="M58" s="23">
        <v>348306.61</v>
      </c>
      <c r="N58" s="23">
        <v>63130.619999999995</v>
      </c>
      <c r="O58" s="23">
        <v>131199.57</v>
      </c>
      <c r="P58" s="23">
        <v>96067.1</v>
      </c>
      <c r="Q58" s="23">
        <v>-158679.88</v>
      </c>
      <c r="R58" s="23">
        <v>664515.32999999996</v>
      </c>
      <c r="S58" s="41">
        <v>1971375.36</v>
      </c>
      <c r="T58" s="41"/>
      <c r="U58" s="41"/>
    </row>
    <row r="59" spans="1:21" ht="15" customHeight="1" x14ac:dyDescent="0.25">
      <c r="A59" s="49">
        <f t="shared" si="1"/>
        <v>45</v>
      </c>
      <c r="B59" s="22" t="s">
        <v>80</v>
      </c>
      <c r="C59" s="38" t="s">
        <v>105</v>
      </c>
      <c r="D59" s="38" t="s">
        <v>106</v>
      </c>
      <c r="E59" s="38" t="s">
        <v>21</v>
      </c>
      <c r="F59" s="22" t="s">
        <v>22</v>
      </c>
      <c r="G59" s="23">
        <f t="shared" si="3"/>
        <v>-50.6</v>
      </c>
      <c r="H59" s="23">
        <v>-33.21</v>
      </c>
      <c r="I59" s="23">
        <v>0.55000000000000004</v>
      </c>
      <c r="J59" s="23">
        <v>1.04</v>
      </c>
      <c r="K59" s="23">
        <v>-0.04</v>
      </c>
      <c r="L59" s="23">
        <v>0</v>
      </c>
      <c r="M59" s="23">
        <v>-2.3199999999999998</v>
      </c>
      <c r="N59" s="23">
        <v>-6.39</v>
      </c>
      <c r="O59" s="23">
        <v>-1.4</v>
      </c>
      <c r="P59" s="23"/>
      <c r="Q59" s="23">
        <v>0.31</v>
      </c>
      <c r="R59" s="23">
        <v>-9.14</v>
      </c>
      <c r="S59" s="42"/>
      <c r="T59" s="41"/>
      <c r="U59" s="42"/>
    </row>
    <row r="60" spans="1:21" ht="15" customHeight="1" x14ac:dyDescent="0.25">
      <c r="A60" s="49">
        <f t="shared" si="1"/>
        <v>46</v>
      </c>
      <c r="B60" s="22" t="s">
        <v>80</v>
      </c>
      <c r="C60" s="38" t="s">
        <v>107</v>
      </c>
      <c r="D60" s="38" t="s">
        <v>108</v>
      </c>
      <c r="E60" s="38" t="s">
        <v>21</v>
      </c>
      <c r="F60" s="22" t="s">
        <v>22</v>
      </c>
      <c r="G60" s="23">
        <f t="shared" si="3"/>
        <v>-627.26</v>
      </c>
      <c r="H60" s="23">
        <v>-627.26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42"/>
      <c r="T60" s="42"/>
      <c r="U60" s="42"/>
    </row>
    <row r="61" spans="1:21" ht="15" customHeight="1" x14ac:dyDescent="0.25">
      <c r="A61" s="49">
        <f t="shared" si="1"/>
        <v>47</v>
      </c>
      <c r="B61" s="22" t="s">
        <v>80</v>
      </c>
      <c r="C61" s="38" t="s">
        <v>107</v>
      </c>
      <c r="D61" s="38" t="s">
        <v>108</v>
      </c>
      <c r="E61" s="38" t="s">
        <v>72</v>
      </c>
      <c r="F61" s="22" t="s">
        <v>31</v>
      </c>
      <c r="G61" s="23">
        <f t="shared" si="3"/>
        <v>-853469.02</v>
      </c>
      <c r="H61" s="23">
        <v>-52400.130000000005</v>
      </c>
      <c r="I61" s="23">
        <v>-77339.260000000009</v>
      </c>
      <c r="J61" s="23">
        <v>-100648.45999999998</v>
      </c>
      <c r="K61" s="23">
        <v>-99469.09</v>
      </c>
      <c r="L61" s="23">
        <v>-55832.610000000008</v>
      </c>
      <c r="M61" s="23">
        <v>-34944.689999999995</v>
      </c>
      <c r="N61" s="23">
        <v>-20410.21</v>
      </c>
      <c r="O61" s="23">
        <v>-24630.78</v>
      </c>
      <c r="P61" s="23">
        <v>-27381.760000000002</v>
      </c>
      <c r="Q61" s="23">
        <v>-52224.319999999992</v>
      </c>
      <c r="R61" s="23">
        <v>-82022.950000000012</v>
      </c>
      <c r="S61" s="41">
        <v>-226164.76</v>
      </c>
      <c r="T61" s="41"/>
      <c r="U61" s="41"/>
    </row>
    <row r="62" spans="1:21" ht="15" customHeight="1" x14ac:dyDescent="0.25">
      <c r="A62" s="49">
        <f t="shared" si="1"/>
        <v>48</v>
      </c>
      <c r="B62" s="22" t="s">
        <v>80</v>
      </c>
      <c r="C62" s="38" t="s">
        <v>107</v>
      </c>
      <c r="D62" s="38" t="s">
        <v>108</v>
      </c>
      <c r="E62" s="38" t="s">
        <v>83</v>
      </c>
      <c r="F62" s="22" t="s">
        <v>31</v>
      </c>
      <c r="G62" s="23">
        <f t="shared" si="3"/>
        <v>-69255.72</v>
      </c>
      <c r="H62" s="23">
        <v>-2631.74</v>
      </c>
      <c r="I62" s="23">
        <v>-2449.16</v>
      </c>
      <c r="J62" s="23">
        <v>-5066.6200000000008</v>
      </c>
      <c r="K62" s="23">
        <v>-3938.96</v>
      </c>
      <c r="L62" s="23">
        <v>-4338.6100000000006</v>
      </c>
      <c r="M62" s="23">
        <v>-4363.0200000000004</v>
      </c>
      <c r="N62" s="23">
        <v>-4617.93</v>
      </c>
      <c r="O62" s="23">
        <v>-4679.0600000000004</v>
      </c>
      <c r="P62" s="23">
        <v>-5839.06</v>
      </c>
      <c r="Q62" s="23">
        <v>-8476.0299999999988</v>
      </c>
      <c r="R62" s="23">
        <v>-13191.58</v>
      </c>
      <c r="S62" s="41">
        <v>-9663.9500000000007</v>
      </c>
      <c r="T62" s="41"/>
      <c r="U62" s="41"/>
    </row>
    <row r="63" spans="1:21" ht="15" customHeight="1" x14ac:dyDescent="0.25">
      <c r="A63" s="49">
        <f t="shared" si="1"/>
        <v>49</v>
      </c>
      <c r="B63" s="22" t="s">
        <v>80</v>
      </c>
      <c r="C63" s="38" t="s">
        <v>107</v>
      </c>
      <c r="D63" s="38" t="s">
        <v>108</v>
      </c>
      <c r="E63" s="38" t="s">
        <v>73</v>
      </c>
      <c r="F63" s="22" t="s">
        <v>31</v>
      </c>
      <c r="G63" s="23">
        <f t="shared" si="3"/>
        <v>-56058.360000000008</v>
      </c>
      <c r="H63" s="23">
        <v>-10381.52</v>
      </c>
      <c r="I63" s="23">
        <v>-11268.61</v>
      </c>
      <c r="J63" s="23">
        <v>-17363.400000000001</v>
      </c>
      <c r="K63" s="23">
        <v>12100.169999999998</v>
      </c>
      <c r="L63" s="23">
        <v>-2160.87</v>
      </c>
      <c r="M63" s="23">
        <v>-713.4</v>
      </c>
      <c r="N63" s="23">
        <v>-526.89</v>
      </c>
      <c r="O63" s="23">
        <v>-661.77</v>
      </c>
      <c r="P63" s="23">
        <v>-580.57999999999993</v>
      </c>
      <c r="Q63" s="23">
        <v>-734.98</v>
      </c>
      <c r="R63" s="23">
        <v>-6954.96</v>
      </c>
      <c r="S63" s="41">
        <v>-16811.550000000003</v>
      </c>
      <c r="T63" s="41"/>
      <c r="U63" s="41"/>
    </row>
    <row r="64" spans="1:21" ht="15" customHeight="1" x14ac:dyDescent="0.25">
      <c r="A64" s="49">
        <f t="shared" si="1"/>
        <v>50</v>
      </c>
      <c r="B64" s="22" t="s">
        <v>80</v>
      </c>
      <c r="C64" s="38" t="s">
        <v>109</v>
      </c>
      <c r="D64" s="38" t="s">
        <v>110</v>
      </c>
      <c r="E64" s="38" t="s">
        <v>21</v>
      </c>
      <c r="F64" s="22" t="s">
        <v>22</v>
      </c>
      <c r="G64" s="23">
        <f t="shared" si="3"/>
        <v>-1792743.04</v>
      </c>
      <c r="H64" s="23">
        <v>-115871.13</v>
      </c>
      <c r="I64" s="23">
        <v>-90519.55</v>
      </c>
      <c r="J64" s="23">
        <v>-149561.13</v>
      </c>
      <c r="K64" s="23">
        <v>-39359.129999999997</v>
      </c>
      <c r="L64" s="23">
        <v>-169386.66999999998</v>
      </c>
      <c r="M64" s="23">
        <v>-85539.23</v>
      </c>
      <c r="N64" s="23">
        <v>-129373.67</v>
      </c>
      <c r="O64" s="23">
        <v>-172598.62</v>
      </c>
      <c r="P64" s="23">
        <v>-162132.51999999999</v>
      </c>
      <c r="Q64" s="23">
        <v>-158096.76999999999</v>
      </c>
      <c r="R64" s="23">
        <v>-252928.84</v>
      </c>
      <c r="S64" s="41">
        <v>-267375.77999999997</v>
      </c>
      <c r="T64" s="41"/>
      <c r="U64" s="41"/>
    </row>
    <row r="65" spans="1:21" ht="15" customHeight="1" x14ac:dyDescent="0.25">
      <c r="A65" s="49">
        <f t="shared" si="1"/>
        <v>51</v>
      </c>
      <c r="B65" s="22" t="s">
        <v>80</v>
      </c>
      <c r="C65" s="38" t="s">
        <v>109</v>
      </c>
      <c r="D65" s="38" t="s">
        <v>110</v>
      </c>
      <c r="E65" s="38" t="s">
        <v>76</v>
      </c>
      <c r="F65" s="22" t="s">
        <v>31</v>
      </c>
      <c r="G65" s="23">
        <f t="shared" si="3"/>
        <v>-19351.75</v>
      </c>
      <c r="H65" s="23">
        <v>-10492.12</v>
      </c>
      <c r="I65" s="23"/>
      <c r="J65" s="23"/>
      <c r="K65" s="23"/>
      <c r="L65" s="23">
        <v>-80</v>
      </c>
      <c r="M65" s="23">
        <v>-80</v>
      </c>
      <c r="N65" s="23"/>
      <c r="O65" s="23">
        <v>-8699.6299999999992</v>
      </c>
      <c r="P65" s="23"/>
      <c r="Q65" s="23"/>
      <c r="R65" s="23"/>
      <c r="S65" s="42"/>
      <c r="T65" s="42"/>
      <c r="U65" s="42"/>
    </row>
    <row r="66" spans="1:21" ht="15" customHeight="1" x14ac:dyDescent="0.25">
      <c r="A66" s="49">
        <f t="shared" si="1"/>
        <v>52</v>
      </c>
      <c r="B66" s="22" t="s">
        <v>80</v>
      </c>
      <c r="C66" s="38" t="s">
        <v>109</v>
      </c>
      <c r="D66" s="38" t="s">
        <v>110</v>
      </c>
      <c r="E66" s="38" t="s">
        <v>77</v>
      </c>
      <c r="F66" s="22" t="s">
        <v>31</v>
      </c>
      <c r="G66" s="23">
        <f t="shared" si="3"/>
        <v>78.87</v>
      </c>
      <c r="H66" s="23"/>
      <c r="I66" s="23"/>
      <c r="J66" s="23"/>
      <c r="K66" s="23"/>
      <c r="L66" s="23"/>
      <c r="M66" s="23"/>
      <c r="N66" s="23"/>
      <c r="O66" s="23"/>
      <c r="P66" s="23"/>
      <c r="Q66" s="23">
        <v>-160</v>
      </c>
      <c r="R66" s="23"/>
      <c r="S66" s="41">
        <v>238.87</v>
      </c>
      <c r="T66" s="42"/>
      <c r="U66" s="41"/>
    </row>
    <row r="67" spans="1:21" ht="15" customHeight="1" x14ac:dyDescent="0.25">
      <c r="A67" s="49">
        <f t="shared" si="1"/>
        <v>53</v>
      </c>
      <c r="B67" s="22" t="s">
        <v>80</v>
      </c>
      <c r="C67" s="38" t="s">
        <v>113</v>
      </c>
      <c r="D67" s="38" t="s">
        <v>114</v>
      </c>
      <c r="E67" s="38" t="s">
        <v>21</v>
      </c>
      <c r="F67" s="22" t="s">
        <v>22</v>
      </c>
      <c r="G67" s="23">
        <f t="shared" si="3"/>
        <v>946.09000000000015</v>
      </c>
      <c r="H67" s="23">
        <v>7339.75</v>
      </c>
      <c r="I67" s="23">
        <v>-6677.3899999999994</v>
      </c>
      <c r="J67" s="23">
        <v>10341.849999999999</v>
      </c>
      <c r="K67" s="23">
        <v>2422.92</v>
      </c>
      <c r="L67" s="23">
        <v>740.56999999999971</v>
      </c>
      <c r="M67" s="23">
        <v>1763.6400000000003</v>
      </c>
      <c r="N67" s="23">
        <v>114.53999999999996</v>
      </c>
      <c r="O67" s="23">
        <v>121.23999999999978</v>
      </c>
      <c r="P67" s="23">
        <v>-871.77</v>
      </c>
      <c r="Q67" s="23">
        <v>-7412.5599999999995</v>
      </c>
      <c r="R67" s="23">
        <v>-2417.9000000000015</v>
      </c>
      <c r="S67" s="41">
        <v>-4518.7999999999993</v>
      </c>
      <c r="T67" s="41"/>
      <c r="U67" s="41"/>
    </row>
    <row r="68" spans="1:21" ht="15" customHeight="1" x14ac:dyDescent="0.25">
      <c r="A68" s="49">
        <f t="shared" si="1"/>
        <v>54</v>
      </c>
      <c r="B68" s="22" t="s">
        <v>80</v>
      </c>
      <c r="C68" s="38" t="s">
        <v>115</v>
      </c>
      <c r="D68" s="38" t="s">
        <v>116</v>
      </c>
      <c r="E68" s="38" t="s">
        <v>21</v>
      </c>
      <c r="F68" s="22" t="s">
        <v>22</v>
      </c>
      <c r="G68" s="23">
        <f t="shared" si="3"/>
        <v>-139281.43999999997</v>
      </c>
      <c r="H68" s="23">
        <v>3235.4500000000003</v>
      </c>
      <c r="I68" s="23">
        <v>-389592.31</v>
      </c>
      <c r="J68" s="23">
        <v>59941.75</v>
      </c>
      <c r="K68" s="23">
        <v>57401.51</v>
      </c>
      <c r="L68" s="23">
        <v>32188.489999999998</v>
      </c>
      <c r="M68" s="23">
        <v>10739.98</v>
      </c>
      <c r="N68" s="23">
        <v>1937.98</v>
      </c>
      <c r="O68" s="23">
        <v>4017.68</v>
      </c>
      <c r="P68" s="23">
        <v>2942.51</v>
      </c>
      <c r="Q68" s="23">
        <v>-4927.04</v>
      </c>
      <c r="R68" s="23">
        <v>20443.39</v>
      </c>
      <c r="S68" s="41">
        <v>62389.170000000006</v>
      </c>
      <c r="T68" s="41"/>
      <c r="U68" s="41"/>
    </row>
    <row r="69" spans="1:21" ht="15" customHeight="1" x14ac:dyDescent="0.25">
      <c r="A69" s="49">
        <f t="shared" si="1"/>
        <v>55</v>
      </c>
      <c r="B69" s="22" t="s">
        <v>80</v>
      </c>
      <c r="C69" s="38" t="s">
        <v>117</v>
      </c>
      <c r="D69" s="38" t="s">
        <v>118</v>
      </c>
      <c r="E69" s="38" t="s">
        <v>21</v>
      </c>
      <c r="F69" s="22" t="s">
        <v>22</v>
      </c>
      <c r="G69" s="23">
        <f t="shared" si="3"/>
        <v>1.43</v>
      </c>
      <c r="H69" s="23">
        <v>-0.2</v>
      </c>
      <c r="I69" s="23">
        <v>1.63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/>
      <c r="Q69" s="23"/>
      <c r="R69" s="23"/>
      <c r="S69" s="42"/>
      <c r="T69" s="42"/>
      <c r="U69" s="42"/>
    </row>
    <row r="70" spans="1:21" ht="15" customHeight="1" x14ac:dyDescent="0.25">
      <c r="A70" s="49">
        <f t="shared" si="1"/>
        <v>56</v>
      </c>
      <c r="B70" s="22" t="s">
        <v>80</v>
      </c>
      <c r="C70" s="38" t="s">
        <v>119</v>
      </c>
      <c r="D70" s="38" t="s">
        <v>120</v>
      </c>
      <c r="E70" s="38" t="s">
        <v>21</v>
      </c>
      <c r="F70" s="22" t="s">
        <v>22</v>
      </c>
      <c r="G70" s="23">
        <f t="shared" si="3"/>
        <v>-19206044.539999999</v>
      </c>
      <c r="H70" s="23">
        <v>-1398467.01</v>
      </c>
      <c r="I70" s="23">
        <v>-4053109.71</v>
      </c>
      <c r="J70" s="23">
        <v>-1140909.8999999999</v>
      </c>
      <c r="K70" s="23">
        <v>-821361.87</v>
      </c>
      <c r="L70" s="23">
        <v>-638566.51</v>
      </c>
      <c r="M70" s="23">
        <v>-819476.82000000007</v>
      </c>
      <c r="N70" s="23">
        <v>-956180.85999999987</v>
      </c>
      <c r="O70" s="23">
        <v>-1220913.4300000002</v>
      </c>
      <c r="P70" s="23">
        <v>-1298923.3899999999</v>
      </c>
      <c r="Q70" s="23">
        <v>-1692529</v>
      </c>
      <c r="R70" s="23">
        <v>-1801508.8900000001</v>
      </c>
      <c r="S70" s="41">
        <v>-3364097.15</v>
      </c>
      <c r="T70" s="41"/>
      <c r="U70" s="41"/>
    </row>
    <row r="71" spans="1:21" ht="15" customHeight="1" x14ac:dyDescent="0.25">
      <c r="A71" s="49">
        <f t="shared" si="1"/>
        <v>57</v>
      </c>
      <c r="B71" s="22" t="s">
        <v>80</v>
      </c>
      <c r="C71" s="38" t="s">
        <v>127</v>
      </c>
      <c r="D71" s="38" t="s">
        <v>128</v>
      </c>
      <c r="E71" s="38" t="s">
        <v>21</v>
      </c>
      <c r="F71" s="22" t="s">
        <v>22</v>
      </c>
      <c r="G71" s="23">
        <f t="shared" si="3"/>
        <v>-122195.70999999999</v>
      </c>
      <c r="H71" s="23">
        <v>-13575.739999999998</v>
      </c>
      <c r="I71" s="23">
        <v>-99.87</v>
      </c>
      <c r="J71" s="23">
        <v>-12510.890000000003</v>
      </c>
      <c r="K71" s="23">
        <v>-12746.08</v>
      </c>
      <c r="L71" s="23">
        <v>-11768.730000000007</v>
      </c>
      <c r="M71" s="23">
        <v>-11490.519999999997</v>
      </c>
      <c r="N71" s="23">
        <v>-9194.2799999999934</v>
      </c>
      <c r="O71" s="23">
        <v>-9301.44</v>
      </c>
      <c r="P71" s="23">
        <v>-7978.0200000000023</v>
      </c>
      <c r="Q71" s="23">
        <v>-7209.1500000000005</v>
      </c>
      <c r="R71" s="23">
        <v>-10100.99</v>
      </c>
      <c r="S71" s="41">
        <v>-16219.999999999987</v>
      </c>
      <c r="T71" s="41"/>
      <c r="U71" s="41"/>
    </row>
    <row r="72" spans="1:21" ht="15" customHeight="1" x14ac:dyDescent="0.25">
      <c r="A72" s="49">
        <f t="shared" si="1"/>
        <v>58</v>
      </c>
      <c r="B72" s="22" t="s">
        <v>80</v>
      </c>
      <c r="C72" s="38" t="s">
        <v>129</v>
      </c>
      <c r="D72" s="38" t="s">
        <v>130</v>
      </c>
      <c r="E72" s="38" t="s">
        <v>21</v>
      </c>
      <c r="F72" s="22" t="s">
        <v>22</v>
      </c>
      <c r="G72" s="23">
        <f t="shared" si="3"/>
        <v>-130</v>
      </c>
      <c r="H72" s="23"/>
      <c r="I72" s="23">
        <v>-65</v>
      </c>
      <c r="J72" s="23"/>
      <c r="K72" s="23"/>
      <c r="L72" s="23"/>
      <c r="M72" s="23"/>
      <c r="N72" s="23"/>
      <c r="O72" s="23"/>
      <c r="P72" s="23"/>
      <c r="Q72" s="23"/>
      <c r="R72" s="23">
        <v>-65</v>
      </c>
      <c r="S72" s="42"/>
      <c r="T72" s="41"/>
      <c r="U72" s="42"/>
    </row>
    <row r="73" spans="1:21" ht="15" customHeight="1" x14ac:dyDescent="0.25">
      <c r="A73" s="49">
        <f t="shared" si="1"/>
        <v>59</v>
      </c>
      <c r="B73" s="22" t="s">
        <v>80</v>
      </c>
      <c r="C73" s="38" t="s">
        <v>131</v>
      </c>
      <c r="D73" s="38" t="s">
        <v>132</v>
      </c>
      <c r="E73" s="38" t="s">
        <v>21</v>
      </c>
      <c r="F73" s="22" t="s">
        <v>22</v>
      </c>
      <c r="G73" s="23">
        <f t="shared" si="3"/>
        <v>-34097</v>
      </c>
      <c r="H73" s="23">
        <v>-2199</v>
      </c>
      <c r="I73" s="23">
        <v>-2088</v>
      </c>
      <c r="J73" s="23">
        <v>-2838</v>
      </c>
      <c r="K73" s="23">
        <v>-2200</v>
      </c>
      <c r="L73" s="23">
        <v>-2550</v>
      </c>
      <c r="M73" s="23">
        <v>-3555</v>
      </c>
      <c r="N73" s="23">
        <v>-2994</v>
      </c>
      <c r="O73" s="23">
        <v>-3468</v>
      </c>
      <c r="P73" s="23">
        <v>-3024</v>
      </c>
      <c r="Q73" s="23">
        <v>-2773</v>
      </c>
      <c r="R73" s="23">
        <v>-2868</v>
      </c>
      <c r="S73" s="41">
        <v>-3540</v>
      </c>
      <c r="T73" s="41"/>
      <c r="U73" s="41"/>
    </row>
    <row r="74" spans="1:21" ht="15" customHeight="1" x14ac:dyDescent="0.25">
      <c r="A74" s="49">
        <f t="shared" si="1"/>
        <v>60</v>
      </c>
      <c r="B74" s="22" t="s">
        <v>80</v>
      </c>
      <c r="C74" s="38" t="s">
        <v>133</v>
      </c>
      <c r="D74" s="38" t="s">
        <v>134</v>
      </c>
      <c r="E74" s="38" t="s">
        <v>21</v>
      </c>
      <c r="F74" s="22" t="s">
        <v>22</v>
      </c>
      <c r="G74" s="23">
        <f t="shared" si="3"/>
        <v>-2520</v>
      </c>
      <c r="H74" s="23">
        <v>-140</v>
      </c>
      <c r="I74" s="23"/>
      <c r="J74" s="23"/>
      <c r="K74" s="23">
        <v>-140</v>
      </c>
      <c r="L74" s="23"/>
      <c r="M74" s="23">
        <v>-280</v>
      </c>
      <c r="N74" s="23">
        <v>-280</v>
      </c>
      <c r="O74" s="23">
        <v>-140</v>
      </c>
      <c r="P74" s="23">
        <v>-140</v>
      </c>
      <c r="Q74" s="23"/>
      <c r="R74" s="23"/>
      <c r="S74" s="41">
        <v>-1400</v>
      </c>
      <c r="T74" s="42"/>
      <c r="U74" s="41"/>
    </row>
    <row r="75" spans="1:21" ht="15" customHeight="1" x14ac:dyDescent="0.25">
      <c r="A75" s="49">
        <f t="shared" si="1"/>
        <v>61</v>
      </c>
      <c r="B75" s="22" t="s">
        <v>80</v>
      </c>
      <c r="C75" s="38" t="s">
        <v>135</v>
      </c>
      <c r="D75" s="38" t="s">
        <v>136</v>
      </c>
      <c r="E75" s="38" t="s">
        <v>21</v>
      </c>
      <c r="F75" s="22" t="s">
        <v>22</v>
      </c>
      <c r="G75" s="23">
        <f t="shared" si="3"/>
        <v>-37379.980000000003</v>
      </c>
      <c r="H75" s="23">
        <v>-210</v>
      </c>
      <c r="I75" s="23">
        <v>-530</v>
      </c>
      <c r="J75" s="23">
        <v>-965</v>
      </c>
      <c r="K75" s="23">
        <v>-6345</v>
      </c>
      <c r="L75" s="23">
        <v>-5525</v>
      </c>
      <c r="M75" s="23">
        <v>-4565</v>
      </c>
      <c r="N75" s="23">
        <v>-3490</v>
      </c>
      <c r="O75" s="23">
        <v>-4840</v>
      </c>
      <c r="P75" s="23">
        <v>-4840</v>
      </c>
      <c r="Q75" s="23">
        <v>-4725</v>
      </c>
      <c r="R75" s="23">
        <v>-875</v>
      </c>
      <c r="S75" s="41">
        <v>-469.98</v>
      </c>
      <c r="T75" s="41"/>
      <c r="U75" s="41"/>
    </row>
    <row r="76" spans="1:21" ht="15" customHeight="1" x14ac:dyDescent="0.25">
      <c r="A76" s="49">
        <f t="shared" si="1"/>
        <v>62</v>
      </c>
      <c r="B76" s="22" t="s">
        <v>80</v>
      </c>
      <c r="C76" s="38" t="s">
        <v>177</v>
      </c>
      <c r="D76" s="38" t="s">
        <v>178</v>
      </c>
      <c r="E76" s="38" t="s">
        <v>76</v>
      </c>
      <c r="F76" s="22" t="s">
        <v>31</v>
      </c>
      <c r="G76" s="23">
        <f t="shared" si="3"/>
        <v>-18255</v>
      </c>
      <c r="H76" s="23">
        <v>-1490</v>
      </c>
      <c r="I76" s="23">
        <v>-1490</v>
      </c>
      <c r="J76" s="23">
        <v>-1490</v>
      </c>
      <c r="K76" s="23">
        <v>-1490</v>
      </c>
      <c r="L76" s="23">
        <v>-1490</v>
      </c>
      <c r="M76" s="23">
        <v>-1490</v>
      </c>
      <c r="N76" s="23">
        <v>-1490</v>
      </c>
      <c r="O76" s="23">
        <v>-1565</v>
      </c>
      <c r="P76" s="23">
        <v>-1565</v>
      </c>
      <c r="Q76" s="23">
        <v>-1565</v>
      </c>
      <c r="R76" s="23">
        <v>-1565</v>
      </c>
      <c r="S76" s="41">
        <v>-1565</v>
      </c>
      <c r="T76" s="41"/>
      <c r="U76" s="41"/>
    </row>
    <row r="77" spans="1:21" ht="15" customHeight="1" x14ac:dyDescent="0.25">
      <c r="A77" s="49">
        <f t="shared" si="1"/>
        <v>63</v>
      </c>
      <c r="B77" s="22" t="s">
        <v>80</v>
      </c>
      <c r="C77" s="38" t="s">
        <v>177</v>
      </c>
      <c r="D77" s="38" t="s">
        <v>178</v>
      </c>
      <c r="E77" s="38" t="s">
        <v>77</v>
      </c>
      <c r="F77" s="22" t="s">
        <v>31</v>
      </c>
      <c r="G77" s="23">
        <f t="shared" si="3"/>
        <v>-39220</v>
      </c>
      <c r="H77" s="23">
        <v>-3315</v>
      </c>
      <c r="I77" s="23">
        <v>-3275</v>
      </c>
      <c r="J77" s="23">
        <v>-3275</v>
      </c>
      <c r="K77" s="23">
        <v>-3275</v>
      </c>
      <c r="L77" s="23">
        <v>-3275</v>
      </c>
      <c r="M77" s="23">
        <v>-3275</v>
      </c>
      <c r="N77" s="23">
        <v>-3315</v>
      </c>
      <c r="O77" s="23">
        <v>-3305</v>
      </c>
      <c r="P77" s="23">
        <v>-3265</v>
      </c>
      <c r="Q77" s="23">
        <v>-3205</v>
      </c>
      <c r="R77" s="23">
        <v>-3245</v>
      </c>
      <c r="S77" s="41">
        <v>-3195</v>
      </c>
      <c r="T77" s="41"/>
      <c r="U77" s="41"/>
    </row>
    <row r="78" spans="1:21" ht="15" customHeight="1" x14ac:dyDescent="0.25">
      <c r="A78" s="49">
        <f t="shared" si="1"/>
        <v>64</v>
      </c>
      <c r="B78" s="22" t="s">
        <v>80</v>
      </c>
      <c r="C78" s="38" t="s">
        <v>177</v>
      </c>
      <c r="D78" s="38" t="s">
        <v>178</v>
      </c>
      <c r="E78" s="38" t="s">
        <v>79</v>
      </c>
      <c r="F78" s="22" t="s">
        <v>31</v>
      </c>
      <c r="G78" s="23">
        <f t="shared" si="3"/>
        <v>-110</v>
      </c>
      <c r="H78" s="23">
        <v>-10</v>
      </c>
      <c r="I78" s="23">
        <v>-10</v>
      </c>
      <c r="J78" s="23">
        <v>-10</v>
      </c>
      <c r="K78" s="23">
        <v>-10</v>
      </c>
      <c r="L78" s="23">
        <v>-10</v>
      </c>
      <c r="M78" s="23">
        <v>-10</v>
      </c>
      <c r="N78" s="23">
        <v>-10</v>
      </c>
      <c r="O78" s="23">
        <v>-10</v>
      </c>
      <c r="P78" s="23">
        <v>-10</v>
      </c>
      <c r="Q78" s="23">
        <v>-10</v>
      </c>
      <c r="R78" s="23">
        <v>-10</v>
      </c>
      <c r="S78" s="42"/>
      <c r="T78" s="41"/>
      <c r="U78" s="42"/>
    </row>
    <row r="79" spans="1:21" ht="15" customHeight="1" x14ac:dyDescent="0.25">
      <c r="A79" s="49">
        <f t="shared" si="1"/>
        <v>65</v>
      </c>
      <c r="B79" s="22" t="s">
        <v>80</v>
      </c>
      <c r="C79" s="38" t="s">
        <v>137</v>
      </c>
      <c r="D79" s="38" t="s">
        <v>138</v>
      </c>
      <c r="E79" s="38" t="s">
        <v>21</v>
      </c>
      <c r="F79" s="22" t="s">
        <v>22</v>
      </c>
      <c r="G79" s="23">
        <f t="shared" si="3"/>
        <v>-53002.379999999946</v>
      </c>
      <c r="H79" s="23">
        <v>-12470.789999999979</v>
      </c>
      <c r="I79" s="23">
        <v>-21394.149999999965</v>
      </c>
      <c r="J79" s="23">
        <v>82548.729999999981</v>
      </c>
      <c r="K79" s="23">
        <v>23585.510000000009</v>
      </c>
      <c r="L79" s="23">
        <v>65536.699999999983</v>
      </c>
      <c r="M79" s="23">
        <v>28129.700000000012</v>
      </c>
      <c r="N79" s="23">
        <v>911.02999999999884</v>
      </c>
      <c r="O79" s="23">
        <v>-7692.7700000000186</v>
      </c>
      <c r="P79" s="23">
        <v>-9117.5799999999872</v>
      </c>
      <c r="Q79" s="23">
        <v>-60669.440000000002</v>
      </c>
      <c r="R79" s="23">
        <v>-56221.829999999987</v>
      </c>
      <c r="S79" s="41">
        <v>-86147.489999999991</v>
      </c>
      <c r="T79" s="41"/>
      <c r="U79" s="41"/>
    </row>
    <row r="80" spans="1:21" ht="15" customHeight="1" x14ac:dyDescent="0.25">
      <c r="A80" s="49">
        <f t="shared" si="1"/>
        <v>66</v>
      </c>
      <c r="B80" s="22" t="s">
        <v>80</v>
      </c>
      <c r="C80" s="38" t="s">
        <v>139</v>
      </c>
      <c r="D80" s="38" t="s">
        <v>140</v>
      </c>
      <c r="E80" s="38" t="s">
        <v>76</v>
      </c>
      <c r="F80" s="22" t="s">
        <v>31</v>
      </c>
      <c r="G80" s="23">
        <f t="shared" si="3"/>
        <v>-24400</v>
      </c>
      <c r="H80" s="23">
        <v>-2000</v>
      </c>
      <c r="I80" s="23">
        <v>-2000</v>
      </c>
      <c r="J80" s="23">
        <v>-2000</v>
      </c>
      <c r="K80" s="23">
        <v>-2000</v>
      </c>
      <c r="L80" s="23">
        <v>-2000</v>
      </c>
      <c r="M80" s="23">
        <v>-2000</v>
      </c>
      <c r="N80" s="23">
        <v>-2000</v>
      </c>
      <c r="O80" s="23">
        <v>-2080</v>
      </c>
      <c r="P80" s="23">
        <v>-2080</v>
      </c>
      <c r="Q80" s="23">
        <v>-2080</v>
      </c>
      <c r="R80" s="23">
        <v>-2080</v>
      </c>
      <c r="S80" s="41">
        <v>-2080</v>
      </c>
      <c r="T80" s="41"/>
      <c r="U80" s="41"/>
    </row>
    <row r="81" spans="1:21" ht="15" customHeight="1" x14ac:dyDescent="0.25">
      <c r="A81" s="49">
        <f t="shared" ref="A81:A128" si="4">A80+1</f>
        <v>67</v>
      </c>
      <c r="B81" s="22" t="s">
        <v>80</v>
      </c>
      <c r="C81" s="38" t="s">
        <v>139</v>
      </c>
      <c r="D81" s="38" t="s">
        <v>140</v>
      </c>
      <c r="E81" s="38" t="s">
        <v>77</v>
      </c>
      <c r="F81" s="22" t="s">
        <v>31</v>
      </c>
      <c r="G81" s="23">
        <f t="shared" si="3"/>
        <v>-49960</v>
      </c>
      <c r="H81" s="23">
        <v>-4240</v>
      </c>
      <c r="I81" s="23">
        <v>-4200</v>
      </c>
      <c r="J81" s="23">
        <v>-4200</v>
      </c>
      <c r="K81" s="23">
        <v>-4200</v>
      </c>
      <c r="L81" s="23">
        <v>-4200</v>
      </c>
      <c r="M81" s="23">
        <v>-4200</v>
      </c>
      <c r="N81" s="23">
        <v>-4240</v>
      </c>
      <c r="O81" s="23">
        <v>-4200</v>
      </c>
      <c r="P81" s="23">
        <v>-4160</v>
      </c>
      <c r="Q81" s="23">
        <v>-4040</v>
      </c>
      <c r="R81" s="23">
        <v>-4080</v>
      </c>
      <c r="S81" s="41">
        <v>-4000</v>
      </c>
      <c r="T81" s="41"/>
      <c r="U81" s="41"/>
    </row>
    <row r="82" spans="1:21" ht="15" customHeight="1" x14ac:dyDescent="0.25">
      <c r="A82" s="49">
        <f t="shared" si="4"/>
        <v>68</v>
      </c>
      <c r="B82" s="22" t="s">
        <v>80</v>
      </c>
      <c r="C82" s="38" t="s">
        <v>139</v>
      </c>
      <c r="D82" s="38" t="s">
        <v>140</v>
      </c>
      <c r="E82" s="38" t="s">
        <v>79</v>
      </c>
      <c r="F82" s="22" t="s">
        <v>31</v>
      </c>
      <c r="G82" s="23">
        <f t="shared" si="3"/>
        <v>-55</v>
      </c>
      <c r="H82" s="23">
        <v>-5</v>
      </c>
      <c r="I82" s="23">
        <v>-5</v>
      </c>
      <c r="J82" s="23">
        <v>-5</v>
      </c>
      <c r="K82" s="23">
        <v>-5</v>
      </c>
      <c r="L82" s="23">
        <v>-5</v>
      </c>
      <c r="M82" s="23">
        <v>-5</v>
      </c>
      <c r="N82" s="23">
        <v>-5</v>
      </c>
      <c r="O82" s="23">
        <v>-5</v>
      </c>
      <c r="P82" s="23">
        <v>-5</v>
      </c>
      <c r="Q82" s="23">
        <v>-5</v>
      </c>
      <c r="R82" s="23">
        <v>-5</v>
      </c>
      <c r="S82" s="42"/>
      <c r="T82" s="41"/>
      <c r="U82" s="42"/>
    </row>
    <row r="83" spans="1:21" ht="15" customHeight="1" x14ac:dyDescent="0.25">
      <c r="A83" s="49">
        <f t="shared" si="4"/>
        <v>69</v>
      </c>
      <c r="B83" s="22" t="s">
        <v>80</v>
      </c>
      <c r="C83" s="38" t="s">
        <v>143</v>
      </c>
      <c r="D83" s="38" t="s">
        <v>144</v>
      </c>
      <c r="E83" s="38" t="s">
        <v>21</v>
      </c>
      <c r="F83" s="22" t="s">
        <v>22</v>
      </c>
      <c r="G83" s="23">
        <f t="shared" si="3"/>
        <v>-28372.759999999995</v>
      </c>
      <c r="H83" s="23">
        <v>-3150.04</v>
      </c>
      <c r="I83" s="23">
        <v>-3756.46</v>
      </c>
      <c r="J83" s="23">
        <v>-3220.46</v>
      </c>
      <c r="K83" s="23">
        <v>-2605.0700000000002</v>
      </c>
      <c r="L83" s="23">
        <v>-1991.79</v>
      </c>
      <c r="M83" s="23">
        <v>-1443.23</v>
      </c>
      <c r="N83" s="23">
        <v>-1244.8699999999999</v>
      </c>
      <c r="O83" s="23">
        <v>-1365.64</v>
      </c>
      <c r="P83" s="23">
        <v>-1677.62</v>
      </c>
      <c r="Q83" s="23">
        <v>-1834.53</v>
      </c>
      <c r="R83" s="23">
        <v>-2710.73</v>
      </c>
      <c r="S83" s="41">
        <v>-3372.32</v>
      </c>
      <c r="T83" s="41"/>
      <c r="U83" s="41"/>
    </row>
    <row r="84" spans="1:21" ht="15" customHeight="1" x14ac:dyDescent="0.25">
      <c r="A84" s="49">
        <f t="shared" si="4"/>
        <v>70</v>
      </c>
      <c r="B84" s="22" t="s">
        <v>80</v>
      </c>
      <c r="C84" s="38" t="s">
        <v>145</v>
      </c>
      <c r="D84" s="38" t="s">
        <v>146</v>
      </c>
      <c r="E84" s="38" t="s">
        <v>76</v>
      </c>
      <c r="F84" s="22" t="s">
        <v>31</v>
      </c>
      <c r="G84" s="23">
        <f t="shared" si="3"/>
        <v>-7625</v>
      </c>
      <c r="H84" s="23">
        <v>-625</v>
      </c>
      <c r="I84" s="23">
        <v>-625</v>
      </c>
      <c r="J84" s="23">
        <v>-625</v>
      </c>
      <c r="K84" s="23">
        <v>-625</v>
      </c>
      <c r="L84" s="23">
        <v>-625</v>
      </c>
      <c r="M84" s="23">
        <v>-625</v>
      </c>
      <c r="N84" s="23">
        <v>-625</v>
      </c>
      <c r="O84" s="23">
        <v>-650</v>
      </c>
      <c r="P84" s="23">
        <v>-650</v>
      </c>
      <c r="Q84" s="23">
        <v>-650</v>
      </c>
      <c r="R84" s="23">
        <v>-650</v>
      </c>
      <c r="S84" s="41">
        <v>-650</v>
      </c>
      <c r="T84" s="41"/>
      <c r="U84" s="41"/>
    </row>
    <row r="85" spans="1:21" ht="15" customHeight="1" x14ac:dyDescent="0.25">
      <c r="A85" s="49">
        <f t="shared" si="4"/>
        <v>71</v>
      </c>
      <c r="B85" s="22" t="s">
        <v>80</v>
      </c>
      <c r="C85" s="38" t="s">
        <v>145</v>
      </c>
      <c r="D85" s="38" t="s">
        <v>146</v>
      </c>
      <c r="E85" s="38" t="s">
        <v>77</v>
      </c>
      <c r="F85" s="22" t="s">
        <v>31</v>
      </c>
      <c r="G85" s="23">
        <f t="shared" si="3"/>
        <v>-31225</v>
      </c>
      <c r="H85" s="23">
        <v>-2650</v>
      </c>
      <c r="I85" s="23">
        <v>-2625</v>
      </c>
      <c r="J85" s="23">
        <v>-2625</v>
      </c>
      <c r="K85" s="23">
        <v>-2625</v>
      </c>
      <c r="L85" s="23">
        <v>-2625</v>
      </c>
      <c r="M85" s="23">
        <v>-2625</v>
      </c>
      <c r="N85" s="23">
        <v>-2650</v>
      </c>
      <c r="O85" s="23">
        <v>-2625</v>
      </c>
      <c r="P85" s="23">
        <v>-2600</v>
      </c>
      <c r="Q85" s="23">
        <v>-2525</v>
      </c>
      <c r="R85" s="23">
        <v>-2550</v>
      </c>
      <c r="S85" s="41">
        <v>-2500</v>
      </c>
      <c r="T85" s="41"/>
      <c r="U85" s="41"/>
    </row>
    <row r="86" spans="1:21" ht="15" customHeight="1" x14ac:dyDescent="0.25">
      <c r="A86" s="49">
        <f t="shared" si="4"/>
        <v>72</v>
      </c>
      <c r="B86" s="22" t="s">
        <v>80</v>
      </c>
      <c r="C86" s="38" t="s">
        <v>145</v>
      </c>
      <c r="D86" s="38" t="s">
        <v>146</v>
      </c>
      <c r="E86" s="38" t="s">
        <v>79</v>
      </c>
      <c r="F86" s="22" t="s">
        <v>31</v>
      </c>
      <c r="G86" s="23">
        <f t="shared" si="3"/>
        <v>-275</v>
      </c>
      <c r="H86" s="23">
        <v>-25</v>
      </c>
      <c r="I86" s="23">
        <v>-25</v>
      </c>
      <c r="J86" s="23">
        <v>-25</v>
      </c>
      <c r="K86" s="23">
        <v>-25</v>
      </c>
      <c r="L86" s="23">
        <v>-25</v>
      </c>
      <c r="M86" s="23">
        <v>-25</v>
      </c>
      <c r="N86" s="23">
        <v>-25</v>
      </c>
      <c r="O86" s="23">
        <v>-25</v>
      </c>
      <c r="P86" s="23">
        <v>-25</v>
      </c>
      <c r="Q86" s="23">
        <v>-25</v>
      </c>
      <c r="R86" s="23">
        <v>-25</v>
      </c>
      <c r="S86" s="42"/>
      <c r="T86" s="41"/>
      <c r="U86" s="42"/>
    </row>
    <row r="87" spans="1:21" ht="15" customHeight="1" x14ac:dyDescent="0.25">
      <c r="A87" s="49">
        <f t="shared" si="4"/>
        <v>73</v>
      </c>
      <c r="B87" s="22" t="s">
        <v>80</v>
      </c>
      <c r="C87" s="38" t="s">
        <v>147</v>
      </c>
      <c r="D87" s="38" t="s">
        <v>148</v>
      </c>
      <c r="E87" s="38" t="s">
        <v>76</v>
      </c>
      <c r="F87" s="22" t="s">
        <v>31</v>
      </c>
      <c r="G87" s="23">
        <f t="shared" si="3"/>
        <v>-105287.79999999999</v>
      </c>
      <c r="H87" s="23">
        <v>-8605.0999999999985</v>
      </c>
      <c r="I87" s="23">
        <v>-8605.0999999999985</v>
      </c>
      <c r="J87" s="23">
        <v>-8605.0999999999985</v>
      </c>
      <c r="K87" s="23">
        <v>-8605.0999999999985</v>
      </c>
      <c r="L87" s="23">
        <v>-8605.0999999999985</v>
      </c>
      <c r="M87" s="23">
        <v>-8605.0999999999985</v>
      </c>
      <c r="N87" s="23">
        <v>-8605.0999999999985</v>
      </c>
      <c r="O87" s="23">
        <v>-9010.42</v>
      </c>
      <c r="P87" s="23">
        <v>-9010.4199999999983</v>
      </c>
      <c r="Q87" s="23">
        <v>-9010.4199999999983</v>
      </c>
      <c r="R87" s="23">
        <v>-9010.42</v>
      </c>
      <c r="S87" s="41">
        <v>-9010.42</v>
      </c>
      <c r="T87" s="41"/>
      <c r="U87" s="41"/>
    </row>
    <row r="88" spans="1:21" ht="15" customHeight="1" x14ac:dyDescent="0.25">
      <c r="A88" s="49">
        <f t="shared" si="4"/>
        <v>74</v>
      </c>
      <c r="B88" s="22" t="s">
        <v>80</v>
      </c>
      <c r="C88" s="38" t="s">
        <v>149</v>
      </c>
      <c r="D88" s="38" t="s">
        <v>150</v>
      </c>
      <c r="E88" s="38" t="s">
        <v>76</v>
      </c>
      <c r="F88" s="22" t="s">
        <v>31</v>
      </c>
      <c r="G88" s="23">
        <f t="shared" si="3"/>
        <v>-15204.47</v>
      </c>
      <c r="H88" s="23">
        <v>-138.99</v>
      </c>
      <c r="I88" s="23">
        <v>-782.98</v>
      </c>
      <c r="J88" s="23">
        <v>-14003.65</v>
      </c>
      <c r="K88" s="23"/>
      <c r="L88" s="23"/>
      <c r="M88" s="23"/>
      <c r="N88" s="23"/>
      <c r="O88" s="23"/>
      <c r="P88" s="23"/>
      <c r="Q88" s="23"/>
      <c r="R88" s="23"/>
      <c r="S88" s="41">
        <v>-278.85000000000002</v>
      </c>
      <c r="T88" s="42"/>
      <c r="U88" s="41"/>
    </row>
    <row r="89" spans="1:21" ht="15" customHeight="1" x14ac:dyDescent="0.25">
      <c r="A89" s="49">
        <f t="shared" si="4"/>
        <v>75</v>
      </c>
      <c r="B89" s="22" t="s">
        <v>80</v>
      </c>
      <c r="C89" s="38" t="s">
        <v>179</v>
      </c>
      <c r="D89" s="38" t="s">
        <v>180</v>
      </c>
      <c r="E89" s="38" t="s">
        <v>76</v>
      </c>
      <c r="F89" s="22" t="s">
        <v>31</v>
      </c>
      <c r="G89" s="23">
        <f t="shared" si="3"/>
        <v>-8087.67</v>
      </c>
      <c r="H89" s="23">
        <v>-630</v>
      </c>
      <c r="I89" s="23">
        <v>-630</v>
      </c>
      <c r="J89" s="23">
        <v>-630</v>
      </c>
      <c r="K89" s="23">
        <v>-630</v>
      </c>
      <c r="L89" s="23">
        <v>-647</v>
      </c>
      <c r="M89" s="23">
        <v>-672</v>
      </c>
      <c r="N89" s="23">
        <v>-678.67000000000007</v>
      </c>
      <c r="O89" s="23">
        <v>-714</v>
      </c>
      <c r="P89" s="23">
        <v>-714</v>
      </c>
      <c r="Q89" s="23">
        <v>-714</v>
      </c>
      <c r="R89" s="23">
        <v>-714</v>
      </c>
      <c r="S89" s="41">
        <v>-714</v>
      </c>
      <c r="T89" s="41"/>
      <c r="U89" s="41"/>
    </row>
    <row r="90" spans="1:21" ht="15" customHeight="1" x14ac:dyDescent="0.25">
      <c r="A90" s="49">
        <f t="shared" si="4"/>
        <v>76</v>
      </c>
      <c r="B90" s="22" t="s">
        <v>80</v>
      </c>
      <c r="C90" s="38" t="s">
        <v>179</v>
      </c>
      <c r="D90" s="38" t="s">
        <v>180</v>
      </c>
      <c r="E90" s="38" t="s">
        <v>77</v>
      </c>
      <c r="F90" s="22" t="s">
        <v>31</v>
      </c>
      <c r="G90" s="23">
        <f t="shared" si="3"/>
        <v>-26615.300000000003</v>
      </c>
      <c r="H90" s="23">
        <v>-2056.6</v>
      </c>
      <c r="I90" s="23">
        <v>-2058</v>
      </c>
      <c r="J90" s="23">
        <v>-2058</v>
      </c>
      <c r="K90" s="23">
        <v>-2064.71</v>
      </c>
      <c r="L90" s="23">
        <v>-2100</v>
      </c>
      <c r="M90" s="23">
        <v>-2160.0100000000002</v>
      </c>
      <c r="N90" s="23">
        <v>-2243.5</v>
      </c>
      <c r="O90" s="23">
        <v>-2275.2600000000002</v>
      </c>
      <c r="P90" s="23">
        <v>-2311.63</v>
      </c>
      <c r="Q90" s="23">
        <v>-2370.33</v>
      </c>
      <c r="R90" s="23">
        <v>-2439.2600000000002</v>
      </c>
      <c r="S90" s="41">
        <v>-2478</v>
      </c>
      <c r="T90" s="41"/>
      <c r="U90" s="41"/>
    </row>
    <row r="91" spans="1:21" ht="15" customHeight="1" x14ac:dyDescent="0.25">
      <c r="A91" s="49">
        <f t="shared" si="4"/>
        <v>77</v>
      </c>
      <c r="B91" s="22" t="s">
        <v>80</v>
      </c>
      <c r="C91" s="38" t="s">
        <v>179</v>
      </c>
      <c r="D91" s="38" t="s">
        <v>180</v>
      </c>
      <c r="E91" s="38" t="s">
        <v>79</v>
      </c>
      <c r="F91" s="22" t="s">
        <v>31</v>
      </c>
      <c r="G91" s="23">
        <f t="shared" si="3"/>
        <v>-462</v>
      </c>
      <c r="H91" s="23">
        <v>-42</v>
      </c>
      <c r="I91" s="23">
        <v>-42</v>
      </c>
      <c r="J91" s="23">
        <v>-42</v>
      </c>
      <c r="K91" s="23">
        <v>-42</v>
      </c>
      <c r="L91" s="23">
        <v>-42</v>
      </c>
      <c r="M91" s="23">
        <v>-42</v>
      </c>
      <c r="N91" s="23">
        <v>-42</v>
      </c>
      <c r="O91" s="23">
        <v>-42</v>
      </c>
      <c r="P91" s="23">
        <v>-42</v>
      </c>
      <c r="Q91" s="23">
        <v>-42</v>
      </c>
      <c r="R91" s="23">
        <v>-42</v>
      </c>
      <c r="S91" s="42"/>
      <c r="T91" s="41"/>
      <c r="U91" s="42"/>
    </row>
    <row r="92" spans="1:21" ht="15" customHeight="1" x14ac:dyDescent="0.25">
      <c r="A92" s="49">
        <f t="shared" si="4"/>
        <v>78</v>
      </c>
      <c r="B92" s="22" t="s">
        <v>80</v>
      </c>
      <c r="C92" s="38" t="s">
        <v>153</v>
      </c>
      <c r="D92" s="38" t="s">
        <v>234</v>
      </c>
      <c r="E92" s="38" t="s">
        <v>21</v>
      </c>
      <c r="F92" s="22" t="s">
        <v>22</v>
      </c>
      <c r="G92" s="23">
        <f t="shared" si="3"/>
        <v>-15196.710000000001</v>
      </c>
      <c r="H92" s="23">
        <v>-1206.45</v>
      </c>
      <c r="I92" s="23">
        <v>-1370.37</v>
      </c>
      <c r="J92" s="23">
        <v>-1651.71</v>
      </c>
      <c r="K92" s="23">
        <v>-1466.6</v>
      </c>
      <c r="L92" s="23">
        <v>-1124.19</v>
      </c>
      <c r="M92" s="23">
        <v>-1051.8800000000001</v>
      </c>
      <c r="N92" s="23">
        <v>-904.55</v>
      </c>
      <c r="O92" s="23">
        <v>-871.63</v>
      </c>
      <c r="P92" s="23">
        <v>-1015.01</v>
      </c>
      <c r="Q92" s="23">
        <v>-1142.28</v>
      </c>
      <c r="R92" s="23">
        <v>-1233.27</v>
      </c>
      <c r="S92" s="41">
        <v>-2158.77</v>
      </c>
      <c r="T92" s="41"/>
      <c r="U92" s="41"/>
    </row>
    <row r="93" spans="1:21" ht="15" customHeight="1" x14ac:dyDescent="0.25">
      <c r="A93" s="49">
        <f t="shared" si="4"/>
        <v>79</v>
      </c>
      <c r="B93" s="22" t="s">
        <v>80</v>
      </c>
      <c r="C93" s="38" t="s">
        <v>153</v>
      </c>
      <c r="D93" s="38" t="s">
        <v>234</v>
      </c>
      <c r="E93" s="38" t="s">
        <v>21</v>
      </c>
      <c r="F93" s="22" t="s">
        <v>22</v>
      </c>
      <c r="G93" s="23">
        <f t="shared" si="3"/>
        <v>-2375</v>
      </c>
      <c r="H93" s="23">
        <v>-25</v>
      </c>
      <c r="I93" s="23">
        <v>-100</v>
      </c>
      <c r="J93" s="23">
        <v>-100</v>
      </c>
      <c r="K93" s="23">
        <v>-200</v>
      </c>
      <c r="L93" s="23">
        <v>-225</v>
      </c>
      <c r="M93" s="23">
        <v>-375</v>
      </c>
      <c r="N93" s="23">
        <v>-150</v>
      </c>
      <c r="O93" s="23">
        <v>-375</v>
      </c>
      <c r="P93" s="23">
        <v>-75</v>
      </c>
      <c r="Q93" s="23">
        <v>-325</v>
      </c>
      <c r="R93" s="23">
        <v>-275</v>
      </c>
      <c r="S93" s="41">
        <v>-150</v>
      </c>
      <c r="T93" s="41"/>
      <c r="U93" s="41"/>
    </row>
    <row r="94" spans="1:21" ht="15" customHeight="1" x14ac:dyDescent="0.25">
      <c r="A94" s="49">
        <f t="shared" si="4"/>
        <v>80</v>
      </c>
      <c r="B94" s="22" t="s">
        <v>80</v>
      </c>
      <c r="C94" s="38" t="s">
        <v>153</v>
      </c>
      <c r="D94" s="38" t="s">
        <v>234</v>
      </c>
      <c r="E94" s="38" t="s">
        <v>63</v>
      </c>
      <c r="F94" s="22" t="s">
        <v>31</v>
      </c>
      <c r="G94" s="23">
        <f>+SUM(H94:S94)</f>
        <v>-965172.12999999977</v>
      </c>
      <c r="H94" s="23">
        <v>-108863.20999999999</v>
      </c>
      <c r="I94" s="23">
        <v>-114950.47999999998</v>
      </c>
      <c r="J94" s="23">
        <v>-125882.63999999998</v>
      </c>
      <c r="K94" s="23">
        <v>-80860.100000000006</v>
      </c>
      <c r="L94" s="23">
        <v>-57162.67000000002</v>
      </c>
      <c r="M94" s="23">
        <v>-47980.100000000013</v>
      </c>
      <c r="N94" s="23">
        <v>-45146.889999999992</v>
      </c>
      <c r="O94" s="23">
        <v>-48043.349999999984</v>
      </c>
      <c r="P94" s="23">
        <v>-51738.209999999985</v>
      </c>
      <c r="Q94" s="23">
        <v>-55745.07</v>
      </c>
      <c r="R94" s="23">
        <v>-90566.179999999964</v>
      </c>
      <c r="S94" s="41">
        <v>-138233.22999999998</v>
      </c>
      <c r="T94" s="41"/>
      <c r="U94" s="41"/>
    </row>
    <row r="95" spans="1:21" ht="15" customHeight="1" x14ac:dyDescent="0.25">
      <c r="A95" s="49">
        <f t="shared" si="4"/>
        <v>81</v>
      </c>
      <c r="B95" s="22" t="s">
        <v>80</v>
      </c>
      <c r="C95" s="38" t="s">
        <v>153</v>
      </c>
      <c r="D95" s="38" t="s">
        <v>234</v>
      </c>
      <c r="E95" s="38" t="s">
        <v>67</v>
      </c>
      <c r="F95" s="22" t="s">
        <v>31</v>
      </c>
      <c r="G95" s="23">
        <f t="shared" si="3"/>
        <v>-107835.25</v>
      </c>
      <c r="H95" s="23">
        <v>-13050.3</v>
      </c>
      <c r="I95" s="23">
        <v>-12387.809999999998</v>
      </c>
      <c r="J95" s="23">
        <v>-15262.189999999999</v>
      </c>
      <c r="K95" s="23">
        <v>-7458.3</v>
      </c>
      <c r="L95" s="23">
        <v>-6557.18</v>
      </c>
      <c r="M95" s="23">
        <v>-7480.9199999999983</v>
      </c>
      <c r="N95" s="23">
        <v>-5983.3399999999983</v>
      </c>
      <c r="O95" s="23">
        <v>-3992.96</v>
      </c>
      <c r="P95" s="23">
        <v>-4751.22</v>
      </c>
      <c r="Q95" s="23">
        <v>-6367.2899999999991</v>
      </c>
      <c r="R95" s="23">
        <v>-8957.74</v>
      </c>
      <c r="S95" s="41">
        <v>-15585.999999999998</v>
      </c>
      <c r="T95" s="41"/>
      <c r="U95" s="41"/>
    </row>
    <row r="96" spans="1:21" ht="15" customHeight="1" x14ac:dyDescent="0.25">
      <c r="A96" s="49">
        <f t="shared" si="4"/>
        <v>82</v>
      </c>
      <c r="B96" s="22" t="s">
        <v>80</v>
      </c>
      <c r="C96" s="38" t="s">
        <v>155</v>
      </c>
      <c r="D96" s="38" t="s">
        <v>156</v>
      </c>
      <c r="E96" s="38" t="s">
        <v>76</v>
      </c>
      <c r="F96" s="22" t="s">
        <v>31</v>
      </c>
      <c r="G96" s="23">
        <f t="shared" ref="G96:G103" si="5">+SUM(H96:S96)</f>
        <v>-1173972.1499999999</v>
      </c>
      <c r="H96" s="23">
        <v>-119205.38</v>
      </c>
      <c r="I96" s="23">
        <v>-122911.98</v>
      </c>
      <c r="J96" s="23">
        <v>-117070.75000000001</v>
      </c>
      <c r="K96" s="23">
        <v>-108368.09</v>
      </c>
      <c r="L96" s="23">
        <v>-100077.56</v>
      </c>
      <c r="M96" s="23">
        <v>-87201.9</v>
      </c>
      <c r="N96" s="23">
        <v>-77533.97</v>
      </c>
      <c r="O96" s="23">
        <v>-78041.679999999993</v>
      </c>
      <c r="P96" s="23">
        <v>-81699</v>
      </c>
      <c r="Q96" s="23">
        <v>-83683.679999999993</v>
      </c>
      <c r="R96" s="23">
        <v>-95139.21</v>
      </c>
      <c r="S96" s="41">
        <v>-103038.94999999998</v>
      </c>
      <c r="T96" s="41"/>
      <c r="U96" s="41"/>
    </row>
    <row r="97" spans="1:21" ht="15" customHeight="1" x14ac:dyDescent="0.25">
      <c r="A97" s="49">
        <f t="shared" si="4"/>
        <v>83</v>
      </c>
      <c r="B97" s="22" t="s">
        <v>80</v>
      </c>
      <c r="C97" s="38" t="s">
        <v>155</v>
      </c>
      <c r="D97" s="38" t="s">
        <v>156</v>
      </c>
      <c r="E97" s="38" t="s">
        <v>77</v>
      </c>
      <c r="F97" s="22" t="s">
        <v>31</v>
      </c>
      <c r="G97" s="23">
        <f t="shared" si="5"/>
        <v>-627086.39999999991</v>
      </c>
      <c r="H97" s="23">
        <v>-80383.72</v>
      </c>
      <c r="I97" s="23">
        <v>-82651.819999999992</v>
      </c>
      <c r="J97" s="23">
        <v>-92595.61</v>
      </c>
      <c r="K97" s="23">
        <v>-60678.9</v>
      </c>
      <c r="L97" s="23">
        <v>-48714.01</v>
      </c>
      <c r="M97" s="23">
        <v>-36092.28</v>
      </c>
      <c r="N97" s="23">
        <v>-27817.010000000002</v>
      </c>
      <c r="O97" s="23">
        <v>-26882.35</v>
      </c>
      <c r="P97" s="23">
        <v>-30897.920000000002</v>
      </c>
      <c r="Q97" s="23">
        <v>-32294.420000000002</v>
      </c>
      <c r="R97" s="23">
        <v>-44336.85</v>
      </c>
      <c r="S97" s="41">
        <v>-63741.509999999995</v>
      </c>
      <c r="T97" s="41"/>
      <c r="U97" s="41"/>
    </row>
    <row r="98" spans="1:21" ht="15" customHeight="1" x14ac:dyDescent="0.25">
      <c r="A98" s="49">
        <f t="shared" si="4"/>
        <v>84</v>
      </c>
      <c r="B98" s="22" t="s">
        <v>80</v>
      </c>
      <c r="C98" s="38" t="s">
        <v>155</v>
      </c>
      <c r="D98" s="38" t="s">
        <v>156</v>
      </c>
      <c r="E98" s="38" t="s">
        <v>79</v>
      </c>
      <c r="F98" s="22" t="s">
        <v>31</v>
      </c>
      <c r="G98" s="23">
        <f t="shared" si="5"/>
        <v>-1788.26</v>
      </c>
      <c r="H98" s="23">
        <v>-290.94</v>
      </c>
      <c r="I98" s="23">
        <v>-307.48</v>
      </c>
      <c r="J98" s="23">
        <v>-332.76</v>
      </c>
      <c r="K98" s="23">
        <v>-179.72</v>
      </c>
      <c r="L98" s="23">
        <v>-188.19</v>
      </c>
      <c r="M98" s="23">
        <v>-90.83</v>
      </c>
      <c r="N98" s="23">
        <v>-65.010000000000005</v>
      </c>
      <c r="O98" s="23">
        <v>-73.08</v>
      </c>
      <c r="P98" s="23">
        <v>-74.69</v>
      </c>
      <c r="Q98" s="23">
        <v>-80.069999999999993</v>
      </c>
      <c r="R98" s="23">
        <v>-105.49</v>
      </c>
      <c r="S98" s="42"/>
      <c r="T98" s="41"/>
      <c r="U98" s="42"/>
    </row>
    <row r="99" spans="1:21" ht="15" customHeight="1" x14ac:dyDescent="0.25">
      <c r="A99" s="49">
        <f t="shared" si="4"/>
        <v>85</v>
      </c>
      <c r="B99" s="22" t="s">
        <v>80</v>
      </c>
      <c r="C99" s="38" t="s">
        <v>157</v>
      </c>
      <c r="D99" s="38" t="s">
        <v>158</v>
      </c>
      <c r="E99" s="38" t="s">
        <v>21</v>
      </c>
      <c r="F99" s="22" t="s">
        <v>22</v>
      </c>
      <c r="G99" s="23">
        <f t="shared" si="5"/>
        <v>-194.69</v>
      </c>
      <c r="H99" s="23">
        <v>-10.37</v>
      </c>
      <c r="I99" s="23">
        <v>-15.47</v>
      </c>
      <c r="J99" s="23">
        <v>-78.58</v>
      </c>
      <c r="K99" s="23">
        <v>-11.31</v>
      </c>
      <c r="L99" s="23">
        <v>-19.850000000000001</v>
      </c>
      <c r="M99" s="23"/>
      <c r="N99" s="23">
        <v>-7.18</v>
      </c>
      <c r="O99" s="23">
        <v>-12.62</v>
      </c>
      <c r="P99" s="23">
        <v>-13.63</v>
      </c>
      <c r="Q99" s="23">
        <v>-6.18</v>
      </c>
      <c r="R99" s="23">
        <v>-7.89</v>
      </c>
      <c r="S99" s="41">
        <v>-11.61</v>
      </c>
      <c r="T99" s="41"/>
      <c r="U99" s="41"/>
    </row>
    <row r="100" spans="1:21" ht="15" customHeight="1" x14ac:dyDescent="0.25">
      <c r="A100" s="49">
        <f t="shared" si="4"/>
        <v>86</v>
      </c>
      <c r="B100" s="22" t="s">
        <v>80</v>
      </c>
      <c r="C100" s="38" t="s">
        <v>161</v>
      </c>
      <c r="D100" s="38" t="s">
        <v>162</v>
      </c>
      <c r="E100" s="38" t="s">
        <v>21</v>
      </c>
      <c r="F100" s="22" t="s">
        <v>22</v>
      </c>
      <c r="G100" s="23">
        <f t="shared" si="5"/>
        <v>-2819.74</v>
      </c>
      <c r="H100" s="23">
        <v>-276.16000000000003</v>
      </c>
      <c r="I100" s="23">
        <v>-329.47</v>
      </c>
      <c r="J100" s="23">
        <v>-278.97000000000003</v>
      </c>
      <c r="K100" s="23">
        <v>-240.81</v>
      </c>
      <c r="L100" s="23">
        <v>-192.19</v>
      </c>
      <c r="M100" s="23">
        <v>-156.76</v>
      </c>
      <c r="N100" s="23">
        <v>-152.88999999999999</v>
      </c>
      <c r="O100" s="23">
        <v>-168.05</v>
      </c>
      <c r="P100" s="23">
        <v>-207.32</v>
      </c>
      <c r="Q100" s="23">
        <v>-219.49</v>
      </c>
      <c r="R100" s="23">
        <v>-279.92</v>
      </c>
      <c r="S100" s="41">
        <v>-317.70999999999998</v>
      </c>
      <c r="T100" s="41"/>
      <c r="U100" s="41"/>
    </row>
    <row r="101" spans="1:21" ht="15" customHeight="1" x14ac:dyDescent="0.25">
      <c r="A101" s="49">
        <f t="shared" si="4"/>
        <v>87</v>
      </c>
      <c r="B101" s="22" t="s">
        <v>80</v>
      </c>
      <c r="C101" s="38" t="s">
        <v>163</v>
      </c>
      <c r="D101" s="38" t="s">
        <v>164</v>
      </c>
      <c r="E101" s="38" t="s">
        <v>21</v>
      </c>
      <c r="F101" s="22" t="s">
        <v>22</v>
      </c>
      <c r="G101" s="23">
        <f t="shared" si="5"/>
        <v>-251.94</v>
      </c>
      <c r="H101" s="23">
        <v>-21.07</v>
      </c>
      <c r="I101" s="23">
        <v>-17.46</v>
      </c>
      <c r="J101" s="23">
        <v>-14.18</v>
      </c>
      <c r="K101" s="23">
        <v>-21.68</v>
      </c>
      <c r="L101" s="23">
        <v>-23.85</v>
      </c>
      <c r="M101" s="23">
        <v>-16.86</v>
      </c>
      <c r="N101" s="23">
        <v>-14.65</v>
      </c>
      <c r="O101" s="23">
        <v>-19.11</v>
      </c>
      <c r="P101" s="23">
        <v>-13.19</v>
      </c>
      <c r="Q101" s="23">
        <v>-16.260000000000002</v>
      </c>
      <c r="R101" s="23">
        <v>-30.23</v>
      </c>
      <c r="S101" s="41">
        <v>-43.4</v>
      </c>
      <c r="T101" s="41"/>
      <c r="U101" s="41"/>
    </row>
    <row r="102" spans="1:21" ht="15" customHeight="1" x14ac:dyDescent="0.25">
      <c r="A102" s="49">
        <f t="shared" si="4"/>
        <v>88</v>
      </c>
      <c r="B102" s="22" t="s">
        <v>80</v>
      </c>
      <c r="C102" s="38" t="s">
        <v>165</v>
      </c>
      <c r="D102" s="38" t="s">
        <v>166</v>
      </c>
      <c r="E102" s="38" t="s">
        <v>21</v>
      </c>
      <c r="F102" s="22" t="s">
        <v>22</v>
      </c>
      <c r="G102" s="23">
        <f t="shared" si="5"/>
        <v>-23.159999999999997</v>
      </c>
      <c r="H102" s="23">
        <v>-29.9</v>
      </c>
      <c r="I102" s="23">
        <v>4.12</v>
      </c>
      <c r="J102" s="23">
        <v>0</v>
      </c>
      <c r="K102" s="23">
        <v>2.62</v>
      </c>
      <c r="L102" s="23">
        <v>0</v>
      </c>
      <c r="M102" s="23">
        <v>0</v>
      </c>
      <c r="N102" s="23">
        <v>0</v>
      </c>
      <c r="O102" s="23">
        <v>0</v>
      </c>
      <c r="P102" s="23"/>
      <c r="Q102" s="23"/>
      <c r="R102" s="23"/>
      <c r="S102" s="42"/>
      <c r="T102" s="42"/>
      <c r="U102" s="42"/>
    </row>
    <row r="103" spans="1:21" ht="15" customHeight="1" x14ac:dyDescent="0.25">
      <c r="A103" s="49">
        <f t="shared" si="4"/>
        <v>89</v>
      </c>
      <c r="B103" s="22" t="s">
        <v>80</v>
      </c>
      <c r="C103" s="38" t="s">
        <v>89</v>
      </c>
      <c r="D103" s="38" t="s">
        <v>90</v>
      </c>
      <c r="E103" s="38" t="s">
        <v>21</v>
      </c>
      <c r="F103" s="22" t="s">
        <v>22</v>
      </c>
      <c r="G103" s="23">
        <f t="shared" si="5"/>
        <v>-840</v>
      </c>
      <c r="H103" s="23">
        <v>-70</v>
      </c>
      <c r="I103" s="23">
        <v>-70</v>
      </c>
      <c r="J103" s="23">
        <v>-70</v>
      </c>
      <c r="K103" s="23">
        <v>-70</v>
      </c>
      <c r="L103" s="23">
        <v>-70</v>
      </c>
      <c r="M103" s="23">
        <v>-70</v>
      </c>
      <c r="N103" s="23">
        <v>-70</v>
      </c>
      <c r="O103" s="23">
        <v>-70</v>
      </c>
      <c r="P103" s="23">
        <v>-70</v>
      </c>
      <c r="Q103" s="23">
        <v>-70</v>
      </c>
      <c r="R103" s="23">
        <v>-70</v>
      </c>
      <c r="S103" s="41">
        <v>-70</v>
      </c>
      <c r="T103" s="41"/>
      <c r="U103" s="41"/>
    </row>
    <row r="104" spans="1:21" ht="15" customHeight="1" x14ac:dyDescent="0.25">
      <c r="A104" s="49">
        <f t="shared" si="4"/>
        <v>90</v>
      </c>
      <c r="B104" s="45"/>
      <c r="C104" s="45"/>
      <c r="D104" s="45"/>
      <c r="E104" s="45"/>
      <c r="F104" s="45"/>
      <c r="G104" s="24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21" ht="15" customHeight="1" thickBot="1" x14ac:dyDescent="0.3">
      <c r="A105" s="49">
        <f t="shared" si="4"/>
        <v>91</v>
      </c>
      <c r="D105" s="26" t="s">
        <v>184</v>
      </c>
      <c r="G105" s="25">
        <f t="shared" ref="G105:S105" si="6">+SUM(G42:G104)</f>
        <v>-128665244.73999999</v>
      </c>
      <c r="H105" s="25">
        <f t="shared" si="6"/>
        <v>-10919310.439999994</v>
      </c>
      <c r="I105" s="25">
        <f t="shared" si="6"/>
        <v>-46612392.489999987</v>
      </c>
      <c r="J105" s="25">
        <f t="shared" si="6"/>
        <v>-8728123.0899999961</v>
      </c>
      <c r="K105" s="25">
        <f t="shared" si="6"/>
        <v>-5510114.9100000039</v>
      </c>
      <c r="L105" s="25">
        <f t="shared" si="6"/>
        <v>-4128384.15</v>
      </c>
      <c r="M105" s="25">
        <f t="shared" si="6"/>
        <v>-3652142.9999999995</v>
      </c>
      <c r="N105" s="25">
        <f t="shared" si="6"/>
        <v>-3973264.66</v>
      </c>
      <c r="O105" s="25">
        <f t="shared" si="6"/>
        <v>-4198771.9000000004</v>
      </c>
      <c r="P105" s="25">
        <f t="shared" si="6"/>
        <v>-4434748.1000000006</v>
      </c>
      <c r="Q105" s="25">
        <f t="shared" si="6"/>
        <v>-6730243.4000000022</v>
      </c>
      <c r="R105" s="25">
        <f t="shared" si="6"/>
        <v>-11265683.720000001</v>
      </c>
      <c r="S105" s="25">
        <f t="shared" si="6"/>
        <v>-18512064.880000006</v>
      </c>
      <c r="T105" s="10"/>
    </row>
    <row r="106" spans="1:21" ht="15" customHeight="1" thickTop="1" x14ac:dyDescent="0.25">
      <c r="A106" s="49">
        <f t="shared" si="4"/>
        <v>92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21" ht="15" customHeight="1" x14ac:dyDescent="0.25">
      <c r="A107" s="49">
        <f t="shared" si="4"/>
        <v>93</v>
      </c>
      <c r="B107" s="33" t="s">
        <v>185</v>
      </c>
    </row>
    <row r="108" spans="1:21" ht="15" customHeight="1" x14ac:dyDescent="0.25">
      <c r="A108" s="49">
        <f t="shared" si="4"/>
        <v>94</v>
      </c>
      <c r="B108" s="20"/>
      <c r="C108" s="20"/>
      <c r="D108" s="20"/>
      <c r="E108" s="20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21" ht="15" customHeight="1" x14ac:dyDescent="0.25">
      <c r="A109" s="49">
        <f t="shared" si="4"/>
        <v>95</v>
      </c>
      <c r="B109" s="22" t="s">
        <v>80</v>
      </c>
      <c r="C109" s="40" t="s">
        <v>188</v>
      </c>
      <c r="D109" s="40" t="s">
        <v>189</v>
      </c>
      <c r="E109" s="40" t="s">
        <v>232</v>
      </c>
      <c r="F109" s="22" t="s">
        <v>31</v>
      </c>
      <c r="G109" s="11">
        <f>AVERAGE(H109:S109)</f>
        <v>151.66666666666666</v>
      </c>
      <c r="H109" s="36">
        <v>152</v>
      </c>
      <c r="I109" s="36">
        <v>152</v>
      </c>
      <c r="J109" s="36">
        <v>152</v>
      </c>
      <c r="K109" s="36">
        <v>152</v>
      </c>
      <c r="L109" s="36">
        <v>152</v>
      </c>
      <c r="M109" s="36">
        <v>152</v>
      </c>
      <c r="N109" s="36">
        <v>152</v>
      </c>
      <c r="O109" s="36">
        <v>152</v>
      </c>
      <c r="P109" s="36">
        <v>152</v>
      </c>
      <c r="Q109" s="36">
        <v>152</v>
      </c>
      <c r="R109" s="36">
        <v>150</v>
      </c>
      <c r="S109" s="43">
        <v>150</v>
      </c>
    </row>
    <row r="110" spans="1:21" ht="15" customHeight="1" x14ac:dyDescent="0.25">
      <c r="A110" s="49">
        <f t="shared" si="4"/>
        <v>96</v>
      </c>
      <c r="B110" s="22" t="s">
        <v>80</v>
      </c>
      <c r="C110" s="40" t="s">
        <v>188</v>
      </c>
      <c r="D110" s="40" t="s">
        <v>189</v>
      </c>
      <c r="E110" s="40" t="s">
        <v>73</v>
      </c>
      <c r="F110" s="22" t="s">
        <v>31</v>
      </c>
      <c r="G110" s="11">
        <f t="shared" ref="G110:G126" si="7">AVERAGE(H110:S110)</f>
        <v>93222.25</v>
      </c>
      <c r="H110" s="36">
        <v>92754</v>
      </c>
      <c r="I110" s="36">
        <v>92985</v>
      </c>
      <c r="J110" s="36">
        <v>92998</v>
      </c>
      <c r="K110" s="36">
        <v>92914</v>
      </c>
      <c r="L110" s="36">
        <v>92828</v>
      </c>
      <c r="M110" s="36">
        <v>92692</v>
      </c>
      <c r="N110" s="36">
        <v>92719</v>
      </c>
      <c r="O110" s="36">
        <v>92876</v>
      </c>
      <c r="P110" s="36">
        <v>93098</v>
      </c>
      <c r="Q110" s="36">
        <v>93832</v>
      </c>
      <c r="R110" s="36">
        <v>94327</v>
      </c>
      <c r="S110" s="43">
        <v>94644</v>
      </c>
    </row>
    <row r="111" spans="1:21" ht="15" customHeight="1" x14ac:dyDescent="0.25">
      <c r="A111" s="49">
        <f t="shared" si="4"/>
        <v>97</v>
      </c>
      <c r="B111" s="22" t="s">
        <v>80</v>
      </c>
      <c r="C111" s="40" t="s">
        <v>190</v>
      </c>
      <c r="D111" s="40" t="s">
        <v>191</v>
      </c>
      <c r="E111" s="40" t="s">
        <v>81</v>
      </c>
      <c r="F111" s="22" t="s">
        <v>31</v>
      </c>
      <c r="G111" s="11">
        <f t="shared" si="7"/>
        <v>1</v>
      </c>
      <c r="H111" s="36">
        <v>1</v>
      </c>
      <c r="I111" s="36">
        <v>1</v>
      </c>
      <c r="J111" s="36">
        <v>1</v>
      </c>
      <c r="K111" s="36">
        <v>1</v>
      </c>
      <c r="L111" s="36">
        <v>1</v>
      </c>
      <c r="M111" s="36">
        <v>1</v>
      </c>
      <c r="N111" s="36">
        <v>1</v>
      </c>
      <c r="O111" s="36">
        <v>1</v>
      </c>
      <c r="P111" s="36">
        <v>1</v>
      </c>
      <c r="Q111" s="36">
        <v>1</v>
      </c>
      <c r="R111" s="36">
        <v>1</v>
      </c>
      <c r="S111" s="43">
        <v>1</v>
      </c>
    </row>
    <row r="112" spans="1:21" ht="15" customHeight="1" x14ac:dyDescent="0.25">
      <c r="A112" s="49">
        <f t="shared" si="4"/>
        <v>98</v>
      </c>
      <c r="B112" s="22" t="s">
        <v>80</v>
      </c>
      <c r="C112" s="40" t="s">
        <v>190</v>
      </c>
      <c r="D112" s="40" t="s">
        <v>191</v>
      </c>
      <c r="E112" s="40" t="s">
        <v>72</v>
      </c>
      <c r="F112" s="22" t="s">
        <v>31</v>
      </c>
      <c r="G112" s="11">
        <f t="shared" si="7"/>
        <v>1438.6666666666667</v>
      </c>
      <c r="H112" s="36">
        <v>1469</v>
      </c>
      <c r="I112" s="36">
        <v>1464</v>
      </c>
      <c r="J112" s="36">
        <v>1465</v>
      </c>
      <c r="K112" s="36">
        <v>1459</v>
      </c>
      <c r="L112" s="36">
        <v>1449</v>
      </c>
      <c r="M112" s="36">
        <v>1436</v>
      </c>
      <c r="N112" s="36">
        <v>1432</v>
      </c>
      <c r="O112" s="36">
        <v>1420</v>
      </c>
      <c r="P112" s="36">
        <v>1423</v>
      </c>
      <c r="Q112" s="36">
        <v>1415</v>
      </c>
      <c r="R112" s="36">
        <v>1410</v>
      </c>
      <c r="S112" s="43">
        <v>1422</v>
      </c>
    </row>
    <row r="113" spans="1:19" ht="15" customHeight="1" x14ac:dyDescent="0.25">
      <c r="A113" s="49">
        <f t="shared" si="4"/>
        <v>99</v>
      </c>
      <c r="B113" s="22" t="s">
        <v>80</v>
      </c>
      <c r="C113" s="40" t="s">
        <v>190</v>
      </c>
      <c r="D113" s="40" t="s">
        <v>191</v>
      </c>
      <c r="E113" s="40" t="s">
        <v>232</v>
      </c>
      <c r="F113" s="22" t="s">
        <v>31</v>
      </c>
      <c r="G113" s="11">
        <f t="shared" si="7"/>
        <v>8.5833333333333339</v>
      </c>
      <c r="H113" s="36">
        <v>8</v>
      </c>
      <c r="I113" s="36">
        <v>8</v>
      </c>
      <c r="J113" s="36">
        <v>8</v>
      </c>
      <c r="K113" s="36">
        <v>9</v>
      </c>
      <c r="L113" s="36">
        <v>9</v>
      </c>
      <c r="M113" s="36">
        <v>9</v>
      </c>
      <c r="N113" s="36">
        <v>9</v>
      </c>
      <c r="O113" s="36">
        <v>9</v>
      </c>
      <c r="P113" s="36">
        <v>9</v>
      </c>
      <c r="Q113" s="36">
        <v>9</v>
      </c>
      <c r="R113" s="36">
        <v>8</v>
      </c>
      <c r="S113" s="43">
        <v>8</v>
      </c>
    </row>
    <row r="114" spans="1:19" ht="15" customHeight="1" x14ac:dyDescent="0.25">
      <c r="A114" s="49">
        <f t="shared" si="4"/>
        <v>100</v>
      </c>
      <c r="B114" s="22" t="s">
        <v>80</v>
      </c>
      <c r="C114" s="40" t="s">
        <v>190</v>
      </c>
      <c r="D114" s="40" t="s">
        <v>191</v>
      </c>
      <c r="E114" s="40" t="s">
        <v>82</v>
      </c>
      <c r="F114" s="22" t="s">
        <v>31</v>
      </c>
      <c r="G114" s="11">
        <f t="shared" si="7"/>
        <v>2</v>
      </c>
      <c r="H114" s="36">
        <v>2</v>
      </c>
      <c r="I114" s="36">
        <v>2</v>
      </c>
      <c r="J114" s="36">
        <v>2</v>
      </c>
      <c r="K114" s="36">
        <v>2</v>
      </c>
      <c r="L114" s="36">
        <v>2</v>
      </c>
      <c r="M114" s="36">
        <v>2</v>
      </c>
      <c r="N114" s="36">
        <v>2</v>
      </c>
      <c r="O114" s="36">
        <v>2</v>
      </c>
      <c r="P114" s="36">
        <v>2</v>
      </c>
      <c r="Q114" s="36">
        <v>2</v>
      </c>
      <c r="R114" s="36">
        <v>2</v>
      </c>
      <c r="S114" s="43">
        <v>2</v>
      </c>
    </row>
    <row r="115" spans="1:19" ht="15" customHeight="1" x14ac:dyDescent="0.25">
      <c r="A115" s="49">
        <f t="shared" si="4"/>
        <v>101</v>
      </c>
      <c r="B115" s="22" t="s">
        <v>80</v>
      </c>
      <c r="C115" s="40" t="s">
        <v>190</v>
      </c>
      <c r="D115" s="40" t="s">
        <v>191</v>
      </c>
      <c r="E115" s="40" t="s">
        <v>83</v>
      </c>
      <c r="F115" s="22" t="s">
        <v>31</v>
      </c>
      <c r="G115" s="11">
        <f t="shared" si="7"/>
        <v>3.25</v>
      </c>
      <c r="H115" s="36">
        <v>3</v>
      </c>
      <c r="I115" s="36">
        <v>3</v>
      </c>
      <c r="J115" s="36">
        <v>3</v>
      </c>
      <c r="K115" s="36">
        <v>3</v>
      </c>
      <c r="L115" s="36">
        <v>3</v>
      </c>
      <c r="M115" s="36">
        <v>3</v>
      </c>
      <c r="N115" s="36">
        <v>3</v>
      </c>
      <c r="O115" s="36">
        <v>4</v>
      </c>
      <c r="P115" s="36">
        <v>4</v>
      </c>
      <c r="Q115" s="36">
        <v>4</v>
      </c>
      <c r="R115" s="36">
        <v>3</v>
      </c>
      <c r="S115" s="43">
        <v>3</v>
      </c>
    </row>
    <row r="116" spans="1:19" ht="15" customHeight="1" x14ac:dyDescent="0.25">
      <c r="A116" s="49">
        <f t="shared" si="4"/>
        <v>102</v>
      </c>
      <c r="B116" s="22" t="s">
        <v>80</v>
      </c>
      <c r="C116" s="40" t="s">
        <v>190</v>
      </c>
      <c r="D116" s="40" t="s">
        <v>191</v>
      </c>
      <c r="E116" s="40" t="s">
        <v>73</v>
      </c>
      <c r="F116" s="22" t="s">
        <v>31</v>
      </c>
      <c r="G116" s="11">
        <f t="shared" si="7"/>
        <v>8826.5833333333339</v>
      </c>
      <c r="H116" s="36">
        <v>8790</v>
      </c>
      <c r="I116" s="36">
        <v>8800</v>
      </c>
      <c r="J116" s="36">
        <v>8820</v>
      </c>
      <c r="K116" s="36">
        <v>8811</v>
      </c>
      <c r="L116" s="36">
        <v>8786</v>
      </c>
      <c r="M116" s="36">
        <v>8759</v>
      </c>
      <c r="N116" s="36">
        <v>8766</v>
      </c>
      <c r="O116" s="36">
        <v>8763</v>
      </c>
      <c r="P116" s="36">
        <v>8802</v>
      </c>
      <c r="Q116" s="36">
        <v>8863</v>
      </c>
      <c r="R116" s="36">
        <v>8959</v>
      </c>
      <c r="S116" s="43">
        <v>9000</v>
      </c>
    </row>
    <row r="117" spans="1:19" ht="15" customHeight="1" x14ac:dyDescent="0.25">
      <c r="A117" s="49">
        <f t="shared" si="4"/>
        <v>103</v>
      </c>
      <c r="B117" s="22" t="s">
        <v>80</v>
      </c>
      <c r="C117" s="40" t="s">
        <v>192</v>
      </c>
      <c r="D117" s="40" t="s">
        <v>193</v>
      </c>
      <c r="E117" s="40" t="s">
        <v>72</v>
      </c>
      <c r="F117" s="22" t="s">
        <v>31</v>
      </c>
      <c r="G117" s="11">
        <f t="shared" si="7"/>
        <v>27.75</v>
      </c>
      <c r="H117" s="36">
        <v>30</v>
      </c>
      <c r="I117" s="36">
        <v>30</v>
      </c>
      <c r="J117" s="36">
        <v>28</v>
      </c>
      <c r="K117" s="36">
        <v>29</v>
      </c>
      <c r="L117" s="36">
        <v>29</v>
      </c>
      <c r="M117" s="36">
        <v>27</v>
      </c>
      <c r="N117" s="36">
        <v>27</v>
      </c>
      <c r="O117" s="36">
        <v>27</v>
      </c>
      <c r="P117" s="36">
        <v>27</v>
      </c>
      <c r="Q117" s="36">
        <v>26</v>
      </c>
      <c r="R117" s="36">
        <v>26</v>
      </c>
      <c r="S117" s="43">
        <v>27</v>
      </c>
    </row>
    <row r="118" spans="1:19" ht="15" customHeight="1" x14ac:dyDescent="0.25">
      <c r="A118" s="49">
        <f t="shared" si="4"/>
        <v>104</v>
      </c>
      <c r="B118" s="22" t="s">
        <v>80</v>
      </c>
      <c r="C118" s="40" t="s">
        <v>192</v>
      </c>
      <c r="D118" s="40" t="s">
        <v>193</v>
      </c>
      <c r="E118" s="40" t="s">
        <v>83</v>
      </c>
      <c r="F118" s="22" t="s">
        <v>31</v>
      </c>
      <c r="G118" s="11">
        <f t="shared" si="7"/>
        <v>3</v>
      </c>
      <c r="H118" s="36">
        <v>3</v>
      </c>
      <c r="I118" s="36">
        <v>3</v>
      </c>
      <c r="J118" s="36">
        <v>3</v>
      </c>
      <c r="K118" s="36">
        <v>3</v>
      </c>
      <c r="L118" s="36">
        <v>3</v>
      </c>
      <c r="M118" s="36">
        <v>3</v>
      </c>
      <c r="N118" s="36">
        <v>3</v>
      </c>
      <c r="O118" s="36">
        <v>3</v>
      </c>
      <c r="P118" s="36">
        <v>3</v>
      </c>
      <c r="Q118" s="36">
        <v>3</v>
      </c>
      <c r="R118" s="36">
        <v>3</v>
      </c>
      <c r="S118" s="43">
        <v>3</v>
      </c>
    </row>
    <row r="119" spans="1:19" ht="15" customHeight="1" x14ac:dyDescent="0.25">
      <c r="A119" s="49">
        <f t="shared" si="4"/>
        <v>105</v>
      </c>
      <c r="B119" s="22" t="s">
        <v>80</v>
      </c>
      <c r="C119" s="40" t="s">
        <v>192</v>
      </c>
      <c r="D119" s="40" t="s">
        <v>193</v>
      </c>
      <c r="E119" s="40" t="s">
        <v>73</v>
      </c>
      <c r="F119" s="22" t="s">
        <v>31</v>
      </c>
      <c r="G119" s="11">
        <f t="shared" si="7"/>
        <v>20.666666666666668</v>
      </c>
      <c r="H119" s="36">
        <v>22</v>
      </c>
      <c r="I119" s="36">
        <v>22</v>
      </c>
      <c r="J119" s="36">
        <v>22</v>
      </c>
      <c r="K119" s="36">
        <v>21</v>
      </c>
      <c r="L119" s="36">
        <v>21</v>
      </c>
      <c r="M119" s="36">
        <v>21</v>
      </c>
      <c r="N119" s="36">
        <v>20</v>
      </c>
      <c r="O119" s="36">
        <v>20</v>
      </c>
      <c r="P119" s="36">
        <v>20</v>
      </c>
      <c r="Q119" s="36">
        <v>20</v>
      </c>
      <c r="R119" s="36">
        <v>20</v>
      </c>
      <c r="S119" s="43">
        <v>19</v>
      </c>
    </row>
    <row r="120" spans="1:19" ht="15" customHeight="1" x14ac:dyDescent="0.25">
      <c r="A120" s="49">
        <f t="shared" si="4"/>
        <v>106</v>
      </c>
      <c r="B120" s="22" t="s">
        <v>80</v>
      </c>
      <c r="C120" s="40" t="s">
        <v>198</v>
      </c>
      <c r="D120" s="40" t="s">
        <v>199</v>
      </c>
      <c r="E120" s="40" t="s">
        <v>21</v>
      </c>
      <c r="F120" s="22" t="s">
        <v>22</v>
      </c>
      <c r="G120" s="11">
        <f t="shared" si="7"/>
        <v>-0.66666666666666663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1</v>
      </c>
      <c r="N120" s="36">
        <v>-1</v>
      </c>
      <c r="O120" s="36">
        <v>-1</v>
      </c>
      <c r="P120" s="36">
        <v>-2</v>
      </c>
      <c r="Q120" s="36">
        <v>0</v>
      </c>
      <c r="R120" s="36">
        <v>-3</v>
      </c>
      <c r="S120" s="43">
        <v>-2</v>
      </c>
    </row>
    <row r="121" spans="1:19" ht="15" customHeight="1" x14ac:dyDescent="0.25">
      <c r="A121" s="49">
        <f t="shared" si="4"/>
        <v>107</v>
      </c>
      <c r="B121" s="22" t="s">
        <v>80</v>
      </c>
      <c r="C121" s="40" t="s">
        <v>198</v>
      </c>
      <c r="D121" s="40" t="s">
        <v>199</v>
      </c>
      <c r="E121" s="40" t="s">
        <v>233</v>
      </c>
      <c r="F121" s="22" t="s">
        <v>22</v>
      </c>
      <c r="G121" s="11">
        <f t="shared" si="7"/>
        <v>1</v>
      </c>
      <c r="H121" s="36">
        <v>1</v>
      </c>
      <c r="I121" s="36">
        <v>1</v>
      </c>
      <c r="J121" s="36">
        <v>1</v>
      </c>
      <c r="K121" s="36">
        <v>1</v>
      </c>
      <c r="L121" s="36">
        <v>1</v>
      </c>
      <c r="M121" s="36">
        <v>1</v>
      </c>
      <c r="N121" s="37"/>
      <c r="O121" s="37"/>
      <c r="P121" s="37"/>
      <c r="Q121" s="37"/>
      <c r="R121" s="37"/>
      <c r="S121" s="44"/>
    </row>
    <row r="122" spans="1:19" ht="15" customHeight="1" x14ac:dyDescent="0.25">
      <c r="A122" s="49">
        <f t="shared" si="4"/>
        <v>108</v>
      </c>
      <c r="B122" s="22" t="s">
        <v>80</v>
      </c>
      <c r="C122" s="40" t="s">
        <v>198</v>
      </c>
      <c r="D122" s="40" t="s">
        <v>199</v>
      </c>
      <c r="E122" s="40" t="s">
        <v>76</v>
      </c>
      <c r="F122" s="22" t="s">
        <v>31</v>
      </c>
      <c r="G122" s="11">
        <f t="shared" si="7"/>
        <v>25.5</v>
      </c>
      <c r="H122" s="36">
        <v>25</v>
      </c>
      <c r="I122" s="36">
        <v>25</v>
      </c>
      <c r="J122" s="36">
        <v>25</v>
      </c>
      <c r="K122" s="36">
        <v>25</v>
      </c>
      <c r="L122" s="36">
        <v>25</v>
      </c>
      <c r="M122" s="36">
        <v>25</v>
      </c>
      <c r="N122" s="36">
        <v>26</v>
      </c>
      <c r="O122" s="36">
        <v>26</v>
      </c>
      <c r="P122" s="36">
        <v>26</v>
      </c>
      <c r="Q122" s="36">
        <v>26</v>
      </c>
      <c r="R122" s="36">
        <v>26</v>
      </c>
      <c r="S122" s="43">
        <v>26</v>
      </c>
    </row>
    <row r="123" spans="1:19" ht="15" customHeight="1" x14ac:dyDescent="0.25">
      <c r="A123" s="49">
        <f t="shared" si="4"/>
        <v>109</v>
      </c>
      <c r="B123" s="22" t="s">
        <v>80</v>
      </c>
      <c r="C123" s="40" t="s">
        <v>198</v>
      </c>
      <c r="D123" s="40" t="s">
        <v>199</v>
      </c>
      <c r="E123" s="40" t="s">
        <v>63</v>
      </c>
      <c r="F123" s="22" t="s">
        <v>31</v>
      </c>
      <c r="G123" s="11">
        <f t="shared" si="7"/>
        <v>287.75</v>
      </c>
      <c r="H123" s="36">
        <v>244</v>
      </c>
      <c r="I123" s="36">
        <v>247</v>
      </c>
      <c r="J123" s="36">
        <v>250</v>
      </c>
      <c r="K123" s="36">
        <v>258</v>
      </c>
      <c r="L123" s="36">
        <v>267</v>
      </c>
      <c r="M123" s="36">
        <v>280</v>
      </c>
      <c r="N123" s="36">
        <v>295</v>
      </c>
      <c r="O123" s="36">
        <v>311</v>
      </c>
      <c r="P123" s="36">
        <v>313</v>
      </c>
      <c r="Q123" s="36">
        <v>324</v>
      </c>
      <c r="R123" s="36">
        <v>331</v>
      </c>
      <c r="S123" s="43">
        <v>333</v>
      </c>
    </row>
    <row r="124" spans="1:19" ht="15" customHeight="1" x14ac:dyDescent="0.25">
      <c r="A124" s="49">
        <f t="shared" si="4"/>
        <v>110</v>
      </c>
      <c r="B124" s="22" t="s">
        <v>80</v>
      </c>
      <c r="C124" s="40" t="s">
        <v>198</v>
      </c>
      <c r="D124" s="40" t="s">
        <v>199</v>
      </c>
      <c r="E124" s="40" t="s">
        <v>77</v>
      </c>
      <c r="F124" s="22" t="s">
        <v>31</v>
      </c>
      <c r="G124" s="11">
        <f t="shared" si="7"/>
        <v>103.41666666666667</v>
      </c>
      <c r="H124" s="36">
        <v>105</v>
      </c>
      <c r="I124" s="36">
        <v>105</v>
      </c>
      <c r="J124" s="36">
        <v>105</v>
      </c>
      <c r="K124" s="36">
        <v>105</v>
      </c>
      <c r="L124" s="36">
        <v>105</v>
      </c>
      <c r="M124" s="36">
        <v>106</v>
      </c>
      <c r="N124" s="36">
        <v>105</v>
      </c>
      <c r="O124" s="36">
        <v>104</v>
      </c>
      <c r="P124" s="36">
        <v>101</v>
      </c>
      <c r="Q124" s="36">
        <v>102</v>
      </c>
      <c r="R124" s="36">
        <v>100</v>
      </c>
      <c r="S124" s="43">
        <v>98</v>
      </c>
    </row>
    <row r="125" spans="1:19" ht="15" customHeight="1" x14ac:dyDescent="0.25">
      <c r="A125" s="49">
        <f t="shared" si="4"/>
        <v>111</v>
      </c>
      <c r="B125" s="22" t="s">
        <v>80</v>
      </c>
      <c r="C125" s="40" t="s">
        <v>198</v>
      </c>
      <c r="D125" s="40" t="s">
        <v>199</v>
      </c>
      <c r="E125" s="40" t="s">
        <v>67</v>
      </c>
      <c r="F125" s="22" t="s">
        <v>31</v>
      </c>
      <c r="G125" s="11">
        <f t="shared" si="7"/>
        <v>111.08333333333333</v>
      </c>
      <c r="H125" s="36">
        <v>112</v>
      </c>
      <c r="I125" s="36">
        <v>113</v>
      </c>
      <c r="J125" s="36">
        <v>114</v>
      </c>
      <c r="K125" s="36">
        <v>114</v>
      </c>
      <c r="L125" s="36">
        <v>114</v>
      </c>
      <c r="M125" s="36">
        <v>116</v>
      </c>
      <c r="N125" s="36">
        <v>107</v>
      </c>
      <c r="O125" s="36">
        <v>106</v>
      </c>
      <c r="P125" s="36">
        <v>107</v>
      </c>
      <c r="Q125" s="36">
        <v>109</v>
      </c>
      <c r="R125" s="36">
        <v>109</v>
      </c>
      <c r="S125" s="43">
        <v>112</v>
      </c>
    </row>
    <row r="126" spans="1:19" ht="15" customHeight="1" x14ac:dyDescent="0.25">
      <c r="A126" s="49">
        <f t="shared" si="4"/>
        <v>112</v>
      </c>
      <c r="B126" s="22" t="s">
        <v>80</v>
      </c>
      <c r="C126" s="40" t="s">
        <v>198</v>
      </c>
      <c r="D126" s="40" t="s">
        <v>199</v>
      </c>
      <c r="E126" s="40" t="s">
        <v>79</v>
      </c>
      <c r="F126" s="22" t="s">
        <v>31</v>
      </c>
      <c r="G126" s="11">
        <f t="shared" si="7"/>
        <v>1</v>
      </c>
      <c r="H126" s="36">
        <v>1</v>
      </c>
      <c r="I126" s="36">
        <v>1</v>
      </c>
      <c r="J126" s="36">
        <v>1</v>
      </c>
      <c r="K126" s="36">
        <v>1</v>
      </c>
      <c r="L126" s="36">
        <v>1</v>
      </c>
      <c r="M126" s="36">
        <v>1</v>
      </c>
      <c r="N126" s="36">
        <v>1</v>
      </c>
      <c r="O126" s="36">
        <v>1</v>
      </c>
      <c r="P126" s="36">
        <v>1</v>
      </c>
      <c r="Q126" s="36">
        <v>1</v>
      </c>
      <c r="R126" s="37"/>
      <c r="S126" s="44"/>
    </row>
    <row r="127" spans="1:19" ht="15" customHeight="1" x14ac:dyDescent="0.25">
      <c r="A127" s="49">
        <f t="shared" si="4"/>
        <v>113</v>
      </c>
    </row>
    <row r="128" spans="1:19" ht="15" customHeight="1" thickBot="1" x14ac:dyDescent="0.3">
      <c r="A128" s="49">
        <f t="shared" si="4"/>
        <v>114</v>
      </c>
      <c r="D128" s="26" t="s">
        <v>200</v>
      </c>
      <c r="G128" s="13">
        <f t="shared" ref="G128:S128" si="8">+SUM(G107:G126)</f>
        <v>104234.5</v>
      </c>
      <c r="H128" s="13">
        <f t="shared" si="8"/>
        <v>103722</v>
      </c>
      <c r="I128" s="13">
        <f t="shared" si="8"/>
        <v>103962</v>
      </c>
      <c r="J128" s="13">
        <f t="shared" si="8"/>
        <v>103998</v>
      </c>
      <c r="K128" s="13">
        <f t="shared" si="8"/>
        <v>103908</v>
      </c>
      <c r="L128" s="13">
        <f t="shared" si="8"/>
        <v>103796</v>
      </c>
      <c r="M128" s="13">
        <f t="shared" si="8"/>
        <v>103635</v>
      </c>
      <c r="N128" s="13">
        <f t="shared" si="8"/>
        <v>103667</v>
      </c>
      <c r="O128" s="13">
        <f t="shared" si="8"/>
        <v>103824</v>
      </c>
      <c r="P128" s="13">
        <f t="shared" si="8"/>
        <v>104087</v>
      </c>
      <c r="Q128" s="13">
        <f t="shared" si="8"/>
        <v>104889</v>
      </c>
      <c r="R128" s="13">
        <f t="shared" si="8"/>
        <v>105472</v>
      </c>
      <c r="S128" s="13">
        <f t="shared" si="8"/>
        <v>105846</v>
      </c>
    </row>
    <row r="129" spans="1:19" ht="15.75" thickTop="1" x14ac:dyDescent="0.25">
      <c r="A129" s="26"/>
    </row>
    <row r="130" spans="1:19" ht="15" customHeight="1" x14ac:dyDescent="0.25">
      <c r="A130" s="26"/>
      <c r="B130" s="26" t="s">
        <v>235</v>
      </c>
      <c r="C130" s="26"/>
      <c r="D130" s="26"/>
      <c r="E130" s="27"/>
      <c r="F130" s="27"/>
      <c r="G130" s="27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9" ht="15" x14ac:dyDescent="0.25">
      <c r="A131" s="26"/>
    </row>
    <row r="132" spans="1:19" ht="15" x14ac:dyDescent="0.25">
      <c r="A132" s="26"/>
    </row>
    <row r="133" spans="1:19" ht="15" x14ac:dyDescent="0.25">
      <c r="A133" s="26"/>
    </row>
    <row r="134" spans="1:19" ht="15" x14ac:dyDescent="0.25">
      <c r="A134" s="26"/>
    </row>
    <row r="135" spans="1:19" ht="15" x14ac:dyDescent="0.25">
      <c r="A135" s="26"/>
    </row>
    <row r="136" spans="1:19" ht="15" x14ac:dyDescent="0.25">
      <c r="A136" s="26"/>
    </row>
  </sheetData>
  <mergeCells count="7">
    <mergeCell ref="A8:S8"/>
    <mergeCell ref="A1:S1"/>
    <mergeCell ref="A2:S2"/>
    <mergeCell ref="A3:S3"/>
    <mergeCell ref="A4:S4"/>
    <mergeCell ref="A5:S5"/>
    <mergeCell ref="A6:S6"/>
  </mergeCells>
  <pageMargins left="0.24" right="0.26" top="0.54" bottom="0.55000000000000004" header="0.5" footer="0.25"/>
  <pageSetup scale="48" orientation="landscape" r:id="rId1"/>
  <headerFooter alignWithMargins="0">
    <oddFooter>&amp;C20:10:13:85
Operating Revenues
Page &amp;P of &amp;N</oddFooter>
  </headerFooter>
  <rowBreaks count="1" manualBreakCount="1">
    <brk id="70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DA2B1-504D-4A04-B251-D4F0237BFCF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BD1C12-EFA6-4EF7-9E03-BE35759BD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E103EA-CD24-4ED2-9616-52646373E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YTD June</vt:lpstr>
      <vt:lpstr>YTD September</vt:lpstr>
      <vt:lpstr>Statement I</vt:lpstr>
      <vt:lpstr>'Statement I'!Print_Area</vt:lpstr>
      <vt:lpstr>'YTD June'!Print_Area</vt:lpstr>
      <vt:lpstr>'YTD September'!Print_Area</vt:lpstr>
      <vt:lpstr>'Statement I'!Print_Titles</vt:lpstr>
      <vt:lpstr>'YTD June'!Print_Titles</vt:lpstr>
      <vt:lpstr>'YTD September'!Print_Titles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I - Operating Revenues</dc:title>
  <dc:subject/>
  <dc:creator>T53312</dc:creator>
  <cp:keywords/>
  <dc:description/>
  <cp:lastModifiedBy>White, Renee (MidAmerican)</cp:lastModifiedBy>
  <cp:revision/>
  <cp:lastPrinted>2022-05-14T01:07:25Z</cp:lastPrinted>
  <dcterms:created xsi:type="dcterms:W3CDTF">2001-02-20T12:27:17Z</dcterms:created>
  <dcterms:modified xsi:type="dcterms:W3CDTF">2022-05-14T01:07:46Z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