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7 Statements G, Schedules G-1 through G-4/"/>
    </mc:Choice>
  </mc:AlternateContent>
  <xr:revisionPtr revIDLastSave="23" documentId="13_ncr:1_{E5C553A8-0532-4C69-9BAC-BC297B16EDB1}" xr6:coauthVersionLast="47" xr6:coauthVersionMax="47" xr10:uidLastSave="{C354279A-0AE3-4369-A8B5-93842A87B772}"/>
  <bookViews>
    <workbookView xWindow="1170" yWindow="795" windowWidth="24510" windowHeight="15405" xr2:uid="{00000000-000D-0000-FFFF-FFFF00000000}"/>
  </bookViews>
  <sheets>
    <sheet name="WACC" sheetId="89" r:id="rId1"/>
  </sheets>
  <definedNames>
    <definedName name="LINE">#REF!</definedName>
    <definedName name="_xlnm.Print_Area" localSheetId="0">WACC!$A$1:$I$83</definedName>
    <definedName name="_xlnm.Recorder">#REF!</definedName>
  </definedNames>
  <calcPr calcId="191028"/>
  <customWorkbookViews>
    <customWorkbookView name="CostCap (WPPIncStmt)" guid="{E17B5FA0-97ED-11D5-9023-444553540000}" xWindow="14" yWindow="35" windowWidth="617" windowHeight="334" activeSheetId="24"/>
    <customWorkbookView name="HUGO (WPPIncStmt)" guid="{E17B5FA1-97ED-11D5-9023-444553540000}" xWindow="14" yWindow="35" windowWidth="617" windowHeight="334" activeSheetId="24"/>
    <customWorkbookView name="IncStat (WPPIncStmt)" guid="{E17B5FA2-97ED-11D5-9023-444553540000}" xWindow="14" yWindow="35" windowWidth="617" windowHeight="334" activeSheetId="24"/>
    <customWorkbookView name="Input (WPPIncStmt)" guid="{E17B5FA3-97ED-11D5-9023-444553540000}" xWindow="14" yWindow="35" windowWidth="617" windowHeight="334" activeSheetId="24"/>
    <customWorkbookView name="RateBase (WPPIncStmt)" guid="{E17B5FA4-97ED-11D5-9023-444553540000}" xWindow="14" yWindow="35" windowWidth="617" windowHeight="334" activeSheetId="24"/>
    <customWorkbookView name="RevReq (WPPIncStmt)" guid="{E17B5FA5-97ED-11D5-9023-444553540000}" xWindow="14" yWindow="35" windowWidth="617" windowHeight="334" activeSheetId="24"/>
    <customWorkbookView name="WorkCap (WPPIncStmt)" guid="{E17B5FA6-97ED-11D5-9023-444553540000}" xWindow="14" yWindow="35" windowWidth="617" windowHeight="334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9" l="1"/>
  <c r="F24" i="89" s="1"/>
  <c r="H24" i="89" s="1"/>
  <c r="F22" i="89" l="1"/>
  <c r="F26" i="89" l="1"/>
  <c r="H22" i="89" l="1"/>
  <c r="H26" i="89" s="1"/>
</calcChain>
</file>

<file path=xl/sharedStrings.xml><?xml version="1.0" encoding="utf-8"?>
<sst xmlns="http://schemas.openxmlformats.org/spreadsheetml/2006/main" count="31" uniqueCount="30">
  <si>
    <t>Rule 20:10:13:72</t>
  </si>
  <si>
    <t xml:space="preserve">12-Month Weighted Average Cost of Capital </t>
  </si>
  <si>
    <t>(a)</t>
  </si>
  <si>
    <t>(b)</t>
  </si>
  <si>
    <t>(c)</t>
  </si>
  <si>
    <t>(d)</t>
  </si>
  <si>
    <t>(e)</t>
  </si>
  <si>
    <t>Weighted</t>
  </si>
  <si>
    <t>Average</t>
  </si>
  <si>
    <t>Component</t>
  </si>
  <si>
    <t xml:space="preserve">Amount </t>
  </si>
  <si>
    <t>Weight</t>
  </si>
  <si>
    <t>Cost</t>
  </si>
  <si>
    <t xml:space="preserve">Cost </t>
  </si>
  <si>
    <t>Long Term Debt</t>
  </si>
  <si>
    <t xml:space="preserve">Common Equity </t>
  </si>
  <si>
    <t>Total</t>
  </si>
  <si>
    <t xml:space="preserve"> </t>
  </si>
  <si>
    <t>Sources:</t>
  </si>
  <si>
    <t>Line 1 from MidAmerican Exhibit BJW 1.1, Schedule 26, Page 1 of 18.</t>
  </si>
  <si>
    <t>Line 2 from MIdAmerican Exhibit BJW 1.1, Schedule 27, Page 1 of 2.</t>
  </si>
  <si>
    <t>Page 1 of 1</t>
  </si>
  <si>
    <t>Docket No. NG22-___</t>
  </si>
  <si>
    <t>Line</t>
  </si>
  <si>
    <t>No.</t>
  </si>
  <si>
    <t>Test Year Ending December 31, 2021</t>
  </si>
  <si>
    <t>Utility: MidAmerican Energy Company</t>
  </si>
  <si>
    <t>Individual Responsible: Blake M. Groen</t>
  </si>
  <si>
    <t>Statement G - Rate of Return</t>
  </si>
  <si>
    <t>STATEMENT G - 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</si>
</sst>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_)"/>
    <numFmt numFmtId="167" formatCode="0.00_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etica"/>
      <family val="2"/>
    </font>
    <font>
      <sz val="8"/>
      <name val="NewCenturySchlb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rgb="FFFF0000"/>
      <name val="Arial"/>
      <family val="2"/>
    </font>
    <font>
      <sz val="14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4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167" fontId="2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6" fillId="0" borderId="0"/>
    <xf numFmtId="0" fontId="4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/>
    <xf numFmtId="0" fontId="31" fillId="0" borderId="0" xfId="0" applyFont="1"/>
    <xf numFmtId="0" fontId="32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164" fontId="0" fillId="0" borderId="0" xfId="0" applyNumberFormat="1"/>
    <xf numFmtId="164" fontId="29" fillId="0" borderId="0" xfId="0" applyNumberFormat="1" applyFont="1"/>
    <xf numFmtId="165" fontId="29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0" fontId="5" fillId="0" borderId="0" xfId="0" quotePrefix="1" applyFont="1" applyAlignment="1">
      <alignment horizontal="centerContinuous"/>
    </xf>
    <xf numFmtId="0" fontId="29" fillId="0" borderId="0" xfId="0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</cellXfs>
  <cellStyles count="113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 - Style1" xfId="32" xr:uid="{00000000-0005-0000-0000-00001C000000}"/>
    <cellStyle name="Comma  - Style2" xfId="33" xr:uid="{00000000-0005-0000-0000-00001D000000}"/>
    <cellStyle name="Comma  - Style3" xfId="34" xr:uid="{00000000-0005-0000-0000-00001E000000}"/>
    <cellStyle name="Comma  - Style4" xfId="35" xr:uid="{00000000-0005-0000-0000-00001F000000}"/>
    <cellStyle name="Comma  - Style5" xfId="36" xr:uid="{00000000-0005-0000-0000-000020000000}"/>
    <cellStyle name="Comma  - Style6" xfId="37" xr:uid="{00000000-0005-0000-0000-000021000000}"/>
    <cellStyle name="Comma  - Style7" xfId="38" xr:uid="{00000000-0005-0000-0000-000022000000}"/>
    <cellStyle name="Comma  - Style8" xfId="39" xr:uid="{00000000-0005-0000-0000-000023000000}"/>
    <cellStyle name="Comma [0] 2" xfId="40" xr:uid="{00000000-0005-0000-0000-000025000000}"/>
    <cellStyle name="Comma 10" xfId="112" xr:uid="{00000000-0005-0000-0000-000026000000}"/>
    <cellStyle name="Comma 2" xfId="41" xr:uid="{00000000-0005-0000-0000-000027000000}"/>
    <cellStyle name="Comma 2 2" xfId="42" xr:uid="{00000000-0005-0000-0000-000028000000}"/>
    <cellStyle name="Comma 2 3" xfId="43" xr:uid="{00000000-0005-0000-0000-000029000000}"/>
    <cellStyle name="Comma 3" xfId="44" xr:uid="{00000000-0005-0000-0000-00002A000000}"/>
    <cellStyle name="Comma 4" xfId="45" xr:uid="{00000000-0005-0000-0000-00002B000000}"/>
    <cellStyle name="Comma 4 2" xfId="96" xr:uid="{00000000-0005-0000-0000-00002C000000}"/>
    <cellStyle name="Comma 4 3" xfId="97" xr:uid="{00000000-0005-0000-0000-00002D000000}"/>
    <cellStyle name="Comma 5" xfId="46" xr:uid="{00000000-0005-0000-0000-00002E000000}"/>
    <cellStyle name="Comma 6" xfId="47" xr:uid="{00000000-0005-0000-0000-00002F000000}"/>
    <cellStyle name="Comma 7" xfId="48" xr:uid="{00000000-0005-0000-0000-000030000000}"/>
    <cellStyle name="Comma 8" xfId="2" xr:uid="{00000000-0005-0000-0000-000031000000}"/>
    <cellStyle name="Comma 8 2" xfId="108" xr:uid="{00000000-0005-0000-0000-000032000000}"/>
    <cellStyle name="Comma 9" xfId="98" xr:uid="{00000000-0005-0000-0000-000033000000}"/>
    <cellStyle name="Currency 2" xfId="49" xr:uid="{00000000-0005-0000-0000-000036000000}"/>
    <cellStyle name="Currency 3" xfId="50" xr:uid="{00000000-0005-0000-0000-000037000000}"/>
    <cellStyle name="Currency 3 2" xfId="51" xr:uid="{00000000-0005-0000-0000-000038000000}"/>
    <cellStyle name="Currency 4" xfId="52" xr:uid="{00000000-0005-0000-0000-000039000000}"/>
    <cellStyle name="Currency 5" xfId="1" xr:uid="{00000000-0005-0000-0000-00003A000000}"/>
    <cellStyle name="Currency 6" xfId="4" xr:uid="{00000000-0005-0000-0000-00003B000000}"/>
    <cellStyle name="Currency 6 2" xfId="110" xr:uid="{00000000-0005-0000-0000-00003C000000}"/>
    <cellStyle name="Currency 7" xfId="53" xr:uid="{00000000-0005-0000-0000-00003D000000}"/>
    <cellStyle name="Currency 7 2" xfId="99" xr:uid="{00000000-0005-0000-0000-00003E000000}"/>
    <cellStyle name="Currency 8" xfId="100" xr:uid="{00000000-0005-0000-0000-00003F000000}"/>
    <cellStyle name="Explanatory Text 2" xfId="54" xr:uid="{00000000-0005-0000-0000-000040000000}"/>
    <cellStyle name="Good 2" xfId="55" xr:uid="{00000000-0005-0000-0000-000041000000}"/>
    <cellStyle name="Heading 1 2" xfId="56" xr:uid="{00000000-0005-0000-0000-000042000000}"/>
    <cellStyle name="Heading 2 2" xfId="57" xr:uid="{00000000-0005-0000-0000-000043000000}"/>
    <cellStyle name="Heading 3 2" xfId="58" xr:uid="{00000000-0005-0000-0000-000044000000}"/>
    <cellStyle name="Heading 4 2" xfId="59" xr:uid="{00000000-0005-0000-0000-000045000000}"/>
    <cellStyle name="Input 2" xfId="60" xr:uid="{00000000-0005-0000-0000-000046000000}"/>
    <cellStyle name="Linked Cell 2" xfId="61" xr:uid="{00000000-0005-0000-0000-000047000000}"/>
    <cellStyle name="Neutral 2" xfId="62" xr:uid="{00000000-0005-0000-0000-000048000000}"/>
    <cellStyle name="Normal" xfId="0" builtinId="0"/>
    <cellStyle name="Normal - Style1" xfId="63" xr:uid="{00000000-0005-0000-0000-00004A000000}"/>
    <cellStyle name="Normal 10" xfId="64" xr:uid="{00000000-0005-0000-0000-00004B000000}"/>
    <cellStyle name="Normal 11" xfId="65" xr:uid="{00000000-0005-0000-0000-00004C000000}"/>
    <cellStyle name="Normal 12" xfId="66" xr:uid="{00000000-0005-0000-0000-00004D000000}"/>
    <cellStyle name="Normal 13" xfId="67" xr:uid="{00000000-0005-0000-0000-00004E000000}"/>
    <cellStyle name="Normal 13 2" xfId="101" xr:uid="{00000000-0005-0000-0000-00004F000000}"/>
    <cellStyle name="Normal 14" xfId="102" xr:uid="{00000000-0005-0000-0000-000050000000}"/>
    <cellStyle name="Normal 15" xfId="111" xr:uid="{00000000-0005-0000-0000-000051000000}"/>
    <cellStyle name="Normal 2" xfId="68" xr:uid="{00000000-0005-0000-0000-000052000000}"/>
    <cellStyle name="Normal 2 2" xfId="69" xr:uid="{00000000-0005-0000-0000-000053000000}"/>
    <cellStyle name="Normal 2 2 2" xfId="70" xr:uid="{00000000-0005-0000-0000-000054000000}"/>
    <cellStyle name="Normal 2 3" xfId="71" xr:uid="{00000000-0005-0000-0000-000055000000}"/>
    <cellStyle name="Normal 2 4" xfId="72" xr:uid="{00000000-0005-0000-0000-000056000000}"/>
    <cellStyle name="Normal 3" xfId="73" xr:uid="{00000000-0005-0000-0000-000057000000}"/>
    <cellStyle name="Normal 4" xfId="74" xr:uid="{00000000-0005-0000-0000-000058000000}"/>
    <cellStyle name="Normal 5" xfId="75" xr:uid="{00000000-0005-0000-0000-000059000000}"/>
    <cellStyle name="Normal 6" xfId="76" xr:uid="{00000000-0005-0000-0000-00005A000000}"/>
    <cellStyle name="Normal 7" xfId="77" xr:uid="{00000000-0005-0000-0000-00005B000000}"/>
    <cellStyle name="Normal 7 2" xfId="78" xr:uid="{00000000-0005-0000-0000-00005C000000}"/>
    <cellStyle name="Normal 8" xfId="79" xr:uid="{00000000-0005-0000-0000-00005D000000}"/>
    <cellStyle name="Normal 8 2" xfId="103" xr:uid="{00000000-0005-0000-0000-00005E000000}"/>
    <cellStyle name="Normal 8 3" xfId="104" xr:uid="{00000000-0005-0000-0000-00005F000000}"/>
    <cellStyle name="Normal 9" xfId="80" xr:uid="{00000000-0005-0000-0000-000060000000}"/>
    <cellStyle name="Normal 9 2" xfId="81" xr:uid="{00000000-0005-0000-0000-000061000000}"/>
    <cellStyle name="Note 2" xfId="82" xr:uid="{00000000-0005-0000-0000-000070000000}"/>
    <cellStyle name="Output 2" xfId="83" xr:uid="{00000000-0005-0000-0000-000071000000}"/>
    <cellStyle name="Percent 10" xfId="105" xr:uid="{00000000-0005-0000-0000-000073000000}"/>
    <cellStyle name="Percent 2" xfId="84" xr:uid="{00000000-0005-0000-0000-000074000000}"/>
    <cellStyle name="Percent 2 2" xfId="85" xr:uid="{00000000-0005-0000-0000-000075000000}"/>
    <cellStyle name="Percent 3" xfId="86" xr:uid="{00000000-0005-0000-0000-000076000000}"/>
    <cellStyle name="Percent 4" xfId="87" xr:uid="{00000000-0005-0000-0000-000077000000}"/>
    <cellStyle name="Percent 4 2" xfId="106" xr:uid="{00000000-0005-0000-0000-000078000000}"/>
    <cellStyle name="Percent 4 3" xfId="107" xr:uid="{00000000-0005-0000-0000-000079000000}"/>
    <cellStyle name="Percent 5" xfId="88" xr:uid="{00000000-0005-0000-0000-00007A000000}"/>
    <cellStyle name="Percent 5 2" xfId="89" xr:uid="{00000000-0005-0000-0000-00007B000000}"/>
    <cellStyle name="Percent 6" xfId="90" xr:uid="{00000000-0005-0000-0000-00007C000000}"/>
    <cellStyle name="Percent 7" xfId="91" xr:uid="{00000000-0005-0000-0000-00007D000000}"/>
    <cellStyle name="Percent 8" xfId="3" xr:uid="{00000000-0005-0000-0000-00007E000000}"/>
    <cellStyle name="Percent 8 2" xfId="109" xr:uid="{00000000-0005-0000-0000-00007F000000}"/>
    <cellStyle name="Percent 9" xfId="92" xr:uid="{00000000-0005-0000-0000-000080000000}"/>
    <cellStyle name="Title 2" xfId="93" xr:uid="{00000000-0005-0000-0000-000081000000}"/>
    <cellStyle name="Total 2" xfId="94" xr:uid="{00000000-0005-0000-0000-000082000000}"/>
    <cellStyle name="Warning Text 2" xfId="95" xr:uid="{00000000-0005-0000-0000-00008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H83"/>
  <sheetViews>
    <sheetView tabSelected="1" zoomScale="90" zoomScaleNormal="90" workbookViewId="0">
      <selection activeCell="B4" sqref="B4"/>
    </sheetView>
  </sheetViews>
  <sheetFormatPr defaultRowHeight="12.75"/>
  <cols>
    <col min="2" max="2" width="4.7109375" customWidth="1"/>
    <col min="3" max="3" width="17.42578125" customWidth="1"/>
    <col min="4" max="4" width="4.28515625" customWidth="1"/>
    <col min="5" max="5" width="15.7109375" customWidth="1"/>
    <col min="6" max="7" width="13.140625" customWidth="1"/>
    <col min="8" max="8" width="15" customWidth="1"/>
  </cols>
  <sheetData>
    <row r="1" spans="1:8">
      <c r="H1" s="1"/>
    </row>
    <row r="2" spans="1:8">
      <c r="H2" s="2"/>
    </row>
    <row r="3" spans="1:8">
      <c r="A3" s="10"/>
      <c r="H3" s="2"/>
    </row>
    <row r="4" spans="1:8">
      <c r="C4" s="3"/>
    </row>
    <row r="5" spans="1:8" ht="12" customHeight="1">
      <c r="A5" s="11"/>
      <c r="B5" s="12"/>
      <c r="C5" s="12"/>
      <c r="D5" s="12"/>
      <c r="E5" s="12"/>
      <c r="F5" s="12"/>
      <c r="G5" s="12"/>
      <c r="H5" s="12"/>
    </row>
    <row r="6" spans="1:8">
      <c r="A6" s="9"/>
      <c r="B6" s="9"/>
      <c r="C6" s="9"/>
      <c r="D6" s="9"/>
      <c r="E6" s="9"/>
      <c r="F6" s="9"/>
      <c r="G6" s="9"/>
      <c r="H6" s="9"/>
    </row>
    <row r="7" spans="1:8">
      <c r="A7" s="5" t="s">
        <v>0</v>
      </c>
      <c r="B7" s="5"/>
      <c r="C7" s="5"/>
      <c r="D7" s="5"/>
      <c r="E7" s="5"/>
      <c r="F7" s="5"/>
      <c r="G7" s="5"/>
      <c r="H7" s="5"/>
    </row>
    <row r="8" spans="1:8">
      <c r="A8" s="5" t="s">
        <v>29</v>
      </c>
      <c r="B8" s="5"/>
      <c r="C8" s="5"/>
      <c r="D8" s="5"/>
      <c r="E8" s="5"/>
      <c r="F8" s="5"/>
      <c r="G8" s="5"/>
      <c r="H8" s="5"/>
    </row>
    <row r="9" spans="1:8">
      <c r="A9" s="17" t="s">
        <v>1</v>
      </c>
      <c r="B9" s="5"/>
      <c r="C9" s="5"/>
      <c r="D9" s="5"/>
      <c r="E9" s="5"/>
      <c r="F9" s="5"/>
      <c r="G9" s="5"/>
      <c r="H9" s="5"/>
    </row>
    <row r="10" spans="1:8">
      <c r="A10" s="5" t="s">
        <v>25</v>
      </c>
      <c r="B10" s="5"/>
      <c r="C10" s="5"/>
      <c r="D10" s="5"/>
      <c r="E10" s="5"/>
      <c r="F10" s="5"/>
      <c r="G10" s="5"/>
      <c r="H10" s="5"/>
    </row>
    <row r="11" spans="1:8">
      <c r="A11" s="5" t="s">
        <v>26</v>
      </c>
      <c r="B11" s="5"/>
      <c r="C11" s="5"/>
      <c r="D11" s="5"/>
      <c r="E11" s="5"/>
      <c r="F11" s="5"/>
      <c r="G11" s="5"/>
      <c r="H11" s="5"/>
    </row>
    <row r="12" spans="1:8">
      <c r="A12" s="20" t="s">
        <v>22</v>
      </c>
      <c r="B12" s="20"/>
      <c r="C12" s="20"/>
      <c r="D12" s="20"/>
      <c r="E12" s="20"/>
      <c r="F12" s="20"/>
      <c r="G12" s="20"/>
      <c r="H12" s="20"/>
    </row>
    <row r="14" spans="1:8">
      <c r="A14" s="21" t="s">
        <v>27</v>
      </c>
      <c r="B14" s="20"/>
      <c r="C14" s="20"/>
      <c r="D14" s="20"/>
      <c r="E14" s="20"/>
      <c r="F14" s="20"/>
      <c r="G14" s="20"/>
      <c r="H14" s="20"/>
    </row>
    <row r="15" spans="1:8">
      <c r="A15" s="22"/>
      <c r="B15" s="22"/>
      <c r="C15" s="22"/>
      <c r="D15" s="22"/>
      <c r="E15" s="22"/>
      <c r="F15" s="22"/>
      <c r="G15" s="22"/>
      <c r="H15" s="22"/>
    </row>
    <row r="16" spans="1:8">
      <c r="A16" s="4"/>
      <c r="B16" s="4"/>
      <c r="C16" s="4"/>
      <c r="D16" s="4"/>
      <c r="E16" s="4"/>
      <c r="F16" s="4"/>
      <c r="G16" s="4"/>
      <c r="H16" s="4"/>
    </row>
    <row r="18" spans="2:8">
      <c r="C18" s="6"/>
      <c r="D18" s="6"/>
      <c r="E18" s="6"/>
      <c r="F18" s="6"/>
      <c r="G18" s="6"/>
      <c r="H18" s="6" t="s">
        <v>7</v>
      </c>
    </row>
    <row r="19" spans="2:8">
      <c r="B19" t="s">
        <v>23</v>
      </c>
      <c r="C19" s="6"/>
      <c r="D19" s="6"/>
      <c r="E19" s="6"/>
      <c r="F19" s="6"/>
      <c r="G19" s="6"/>
      <c r="H19" s="6" t="s">
        <v>8</v>
      </c>
    </row>
    <row r="20" spans="2:8">
      <c r="B20" s="18" t="s">
        <v>24</v>
      </c>
      <c r="C20" s="7" t="s">
        <v>9</v>
      </c>
      <c r="D20" s="6"/>
      <c r="E20" s="7" t="s">
        <v>10</v>
      </c>
      <c r="F20" s="7" t="s">
        <v>11</v>
      </c>
      <c r="G20" s="7" t="s">
        <v>12</v>
      </c>
      <c r="H20" s="7" t="s">
        <v>13</v>
      </c>
    </row>
    <row r="21" spans="2:8">
      <c r="C21" s="6" t="s">
        <v>2</v>
      </c>
      <c r="D21" s="6"/>
      <c r="E21" s="6" t="s">
        <v>3</v>
      </c>
      <c r="F21" s="6" t="s">
        <v>4</v>
      </c>
      <c r="G21" s="6" t="s">
        <v>5</v>
      </c>
      <c r="H21" s="6" t="s">
        <v>6</v>
      </c>
    </row>
    <row r="22" spans="2:8">
      <c r="B22" s="6">
        <v>1</v>
      </c>
      <c r="C22" t="s">
        <v>14</v>
      </c>
      <c r="E22" s="13">
        <v>7460523480.9357071</v>
      </c>
      <c r="F22" s="8">
        <f>+ROUND(E22/(E26),5)</f>
        <v>0.46673999999999999</v>
      </c>
      <c r="G22" s="8">
        <v>4.0097675831756802E-2</v>
      </c>
      <c r="H22" s="8">
        <f>F22*G22</f>
        <v>1.871518921771417E-2</v>
      </c>
    </row>
    <row r="23" spans="2:8">
      <c r="B23" s="6"/>
      <c r="E23" s="13"/>
      <c r="F23" s="8"/>
      <c r="G23" s="8"/>
      <c r="H23" s="8"/>
    </row>
    <row r="24" spans="2:8">
      <c r="B24" s="6">
        <v>2</v>
      </c>
      <c r="C24" t="s">
        <v>15</v>
      </c>
      <c r="E24" s="14">
        <v>8523857741.4677763</v>
      </c>
      <c r="F24" s="15">
        <f>+ROUND(E24/(E26),5)</f>
        <v>0.53325999999999996</v>
      </c>
      <c r="G24" s="19">
        <v>0.1075</v>
      </c>
      <c r="H24" s="15">
        <f>F24*G24</f>
        <v>5.7325449999999993E-2</v>
      </c>
    </row>
    <row r="25" spans="2:8">
      <c r="B25" s="6"/>
      <c r="E25" s="13"/>
      <c r="F25" s="8"/>
      <c r="G25" s="8"/>
      <c r="H25" s="8"/>
    </row>
    <row r="26" spans="2:8">
      <c r="B26" s="6">
        <v>3</v>
      </c>
      <c r="C26" t="s">
        <v>16</v>
      </c>
      <c r="E26" s="13">
        <f>SUM(E22:E24)</f>
        <v>15984381222.403484</v>
      </c>
      <c r="F26" s="8">
        <f>SUM(F22:F24)</f>
        <v>1</v>
      </c>
      <c r="G26" s="8"/>
      <c r="H26" s="8">
        <f>SUM(H22:H24)</f>
        <v>7.6040639217714159E-2</v>
      </c>
    </row>
    <row r="27" spans="2:8">
      <c r="B27" s="6"/>
      <c r="E27" s="13"/>
      <c r="F27" s="8"/>
      <c r="G27" s="8"/>
      <c r="H27" s="8"/>
    </row>
    <row r="28" spans="2:8">
      <c r="B28" s="6"/>
      <c r="E28" s="13"/>
      <c r="F28" s="8"/>
      <c r="G28" s="8"/>
      <c r="H28" s="8"/>
    </row>
    <row r="29" spans="2:8">
      <c r="B29" s="6"/>
      <c r="E29" s="13"/>
      <c r="F29" s="8"/>
      <c r="G29" s="8"/>
      <c r="H29" s="8"/>
    </row>
    <row r="30" spans="2:8">
      <c r="B30" s="6"/>
      <c r="E30" s="13"/>
      <c r="F30" s="8"/>
      <c r="G30" s="8"/>
      <c r="H30" s="8"/>
    </row>
    <row r="31" spans="2:8">
      <c r="B31" s="6"/>
    </row>
    <row r="32" spans="2:8">
      <c r="C32" s="9"/>
    </row>
    <row r="33" spans="3:7">
      <c r="C33" s="9"/>
    </row>
    <row r="34" spans="3:7">
      <c r="C34" s="9"/>
    </row>
    <row r="35" spans="3:7" ht="11.25" customHeight="1">
      <c r="C35" s="9"/>
      <c r="G35" t="s">
        <v>17</v>
      </c>
    </row>
    <row r="36" spans="3:7">
      <c r="C36" s="9"/>
    </row>
    <row r="38" spans="3:7">
      <c r="C38" t="s">
        <v>18</v>
      </c>
      <c r="D38" t="s">
        <v>19</v>
      </c>
    </row>
    <row r="39" spans="3:7">
      <c r="D39" s="9" t="s">
        <v>20</v>
      </c>
    </row>
    <row r="47" spans="3:7">
      <c r="C47" s="16"/>
    </row>
    <row r="51" spans="3:3">
      <c r="C51" s="16"/>
    </row>
    <row r="81" spans="1:8">
      <c r="A81" s="5" t="s">
        <v>0</v>
      </c>
      <c r="B81" s="5"/>
      <c r="C81" s="5"/>
      <c r="D81" s="5"/>
      <c r="E81" s="5"/>
      <c r="F81" s="5"/>
      <c r="G81" s="5"/>
      <c r="H81" s="5"/>
    </row>
    <row r="82" spans="1:8">
      <c r="A82" s="5" t="s">
        <v>28</v>
      </c>
      <c r="B82" s="5"/>
      <c r="C82" s="5"/>
      <c r="D82" s="5"/>
      <c r="E82" s="5"/>
      <c r="F82" s="5"/>
      <c r="G82" s="5"/>
      <c r="H82" s="5"/>
    </row>
    <row r="83" spans="1:8">
      <c r="A83" s="20" t="s">
        <v>21</v>
      </c>
      <c r="B83" s="20"/>
      <c r="C83" s="20"/>
      <c r="D83" s="20"/>
      <c r="E83" s="20"/>
      <c r="F83" s="20"/>
      <c r="G83" s="20"/>
      <c r="H83" s="20"/>
    </row>
  </sheetData>
  <mergeCells count="4">
    <mergeCell ref="A12:H12"/>
    <mergeCell ref="A14:H14"/>
    <mergeCell ref="A15:H15"/>
    <mergeCell ref="A83:H83"/>
  </mergeCells>
  <pageMargins left="0.75" right="0.75" top="1" bottom="1" header="0.5" footer="0.5"/>
  <pageSetup scale="61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1B66C-B81B-41C9-BD22-0C779EC7CD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C71ED-3700-4B35-9B05-63D9BEDE55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AD095A-DA90-4226-97C2-5241B294B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WACC</vt:lpstr>
      <vt:lpstr>WACC!Print_Area</vt:lpstr>
    </vt:vector>
  </TitlesOfParts>
  <Manager/>
  <Company>MidAmerican Energy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W. Hamilton</dc:creator>
  <cp:keywords/>
  <dc:description/>
  <cp:lastModifiedBy>White, Renee (MidAmerican)</cp:lastModifiedBy>
  <cp:revision/>
  <cp:lastPrinted>2022-05-13T12:47:03Z</cp:lastPrinted>
  <dcterms:created xsi:type="dcterms:W3CDTF">1998-08-24T19:04:22Z</dcterms:created>
  <dcterms:modified xsi:type="dcterms:W3CDTF">2022-05-17T13:21:52Z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