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rkenergy.sharepoint.com/sites/SouthDakotaNaturalGasRateCase2022/Shared Documents/General/4 Filing Requirements and Statements/07 Statements G, Schedules G-1 through G-4/"/>
    </mc:Choice>
  </mc:AlternateContent>
  <xr:revisionPtr revIDLastSave="15" documentId="13_ncr:1_{C4E72B2A-6C44-4466-960D-D25882F1508E}" xr6:coauthVersionLast="47" xr6:coauthVersionMax="47" xr10:uidLastSave="{C97699D5-082B-4B52-99F5-66D2DB7478BC}"/>
  <bookViews>
    <workbookView xWindow="1170" yWindow="795" windowWidth="22020" windowHeight="15405" xr2:uid="{00000000-000D-0000-FFFF-FFFF00000000}"/>
  </bookViews>
  <sheets>
    <sheet name="WACC" sheetId="89" r:id="rId1"/>
  </sheets>
  <externalReferences>
    <externalReference r:id="rId2"/>
    <externalReference r:id="rId3"/>
  </externalReferences>
  <definedNames>
    <definedName name="LINE">#REF!</definedName>
    <definedName name="_xlnm.Print_Area" localSheetId="0">WACC!$A$1:$E$43</definedName>
    <definedName name="_xlnm.Recorder">#REF!</definedName>
  </definedNames>
  <calcPr calcId="191029" iterateDelta="9.9999999999994451E-4"/>
  <customWorkbookViews>
    <customWorkbookView name="WorkCap (WPPIncStmt)" guid="{E17B5FA6-97ED-11D5-9023-444553540000}" xWindow="14" yWindow="35" windowWidth="617" windowHeight="334" activeSheetId="24"/>
    <customWorkbookView name="RevReq (WPPIncStmt)" guid="{E17B5FA5-97ED-11D5-9023-444553540000}" xWindow="14" yWindow="35" windowWidth="617" windowHeight="334" activeSheetId="24"/>
    <customWorkbookView name="RateBase (WPPIncStmt)" guid="{E17B5FA4-97ED-11D5-9023-444553540000}" xWindow="14" yWindow="35" windowWidth="617" windowHeight="334" activeSheetId="24"/>
    <customWorkbookView name="Input (WPPIncStmt)" guid="{E17B5FA3-97ED-11D5-9023-444553540000}" xWindow="14" yWindow="35" windowWidth="617" windowHeight="334" activeSheetId="24"/>
    <customWorkbookView name="IncStat (WPPIncStmt)" guid="{E17B5FA2-97ED-11D5-9023-444553540000}" xWindow="14" yWindow="35" windowWidth="617" windowHeight="334" activeSheetId="24"/>
    <customWorkbookView name="HUGO (WPPIncStmt)" guid="{E17B5FA1-97ED-11D5-9023-444553540000}" xWindow="14" yWindow="35" windowWidth="617" windowHeight="334" activeSheetId="24"/>
    <customWorkbookView name="CostCap (WPPIncStmt)" guid="{E17B5FA0-97ED-11D5-9023-444553540000}" xWindow="14" yWindow="35" windowWidth="617" windowHeight="334" activeSheetId="2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89" l="1"/>
  <c r="D25" i="89"/>
  <c r="D29" i="89" s="1"/>
  <c r="D21" i="89"/>
</calcChain>
</file>

<file path=xl/sharedStrings.xml><?xml version="1.0" encoding="utf-8"?>
<sst xmlns="http://schemas.openxmlformats.org/spreadsheetml/2006/main" count="24" uniqueCount="23">
  <si>
    <t>(a)</t>
  </si>
  <si>
    <t>(b)</t>
  </si>
  <si>
    <t>Sources:</t>
  </si>
  <si>
    <t>Page 1 of 1</t>
  </si>
  <si>
    <t>Rule 20:10:13:79</t>
  </si>
  <si>
    <t>Schedule G-4</t>
  </si>
  <si>
    <t>Earnings per Share for Claimed Rate of Return</t>
  </si>
  <si>
    <t>Schedule G-4 Earnings per Share for Claimed Rate of Return</t>
  </si>
  <si>
    <t>Line</t>
  </si>
  <si>
    <t>Average common stock equity for 12 months ending December 31, 2021</t>
  </si>
  <si>
    <t>Return percentage</t>
  </si>
  <si>
    <t>Return on common equity amount</t>
  </si>
  <si>
    <t>Average common shares outstanding</t>
  </si>
  <si>
    <t>Earnings per common share</t>
  </si>
  <si>
    <t>Lines 1 and 2: MidAmerican Exhibit BJW 1.1 Schedule 25 line 2</t>
  </si>
  <si>
    <t>Line 4: Schedule G-2</t>
  </si>
  <si>
    <t>Description</t>
  </si>
  <si>
    <t>Amount</t>
  </si>
  <si>
    <t>No.</t>
  </si>
  <si>
    <t>Docket No. NG22-___</t>
  </si>
  <si>
    <t>Individual Responsible: Blake M. Groen</t>
  </si>
  <si>
    <t>Test Year Ending December 31, 2021</t>
  </si>
  <si>
    <t>Utility: MidAmerican Energy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</si>
</sst>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_)"/>
    <numFmt numFmtId="166" formatCode="0.00_)"/>
    <numFmt numFmtId="167" formatCode="_(&quot;$&quot;* #,##0_);_(&quot;$&quot;* \(#,##0\);_(&quot;$&quot;* &quot;-&quot;??_);_(@_)"/>
    <numFmt numFmtId="168" formatCode="_(* #,##0_);_(* \(#,##0\);_(* &quot;-&quot;??_);_(@_)"/>
    <numFmt numFmtId="169" formatCode="&quot;$&quot;#,##0.00"/>
  </numFmts>
  <fonts count="3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Helvetica"/>
      <family val="2"/>
    </font>
    <font>
      <sz val="8"/>
      <name val="NewCenturySchlb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rgb="FFFF0000"/>
      <name val="Arial"/>
      <family val="2"/>
    </font>
    <font>
      <sz val="14"/>
      <color indexed="10"/>
      <name val="Arial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16">
    <xf numFmtId="0" fontId="0" fillId="0" borderId="0"/>
    <xf numFmtId="44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166" fontId="22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3" fillId="0" borderId="0"/>
    <xf numFmtId="0" fontId="6" fillId="0" borderId="0"/>
    <xf numFmtId="0" fontId="4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23" borderId="7" applyNumberFormat="0" applyFont="0" applyAlignment="0" applyProtection="0"/>
    <xf numFmtId="0" fontId="24" fillId="20" borderId="8" applyNumberFormat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9" fontId="33" fillId="0" borderId="0" applyFont="0" applyFill="0" applyBorder="0" applyAlignment="0" applyProtection="0"/>
  </cellStyleXfs>
  <cellXfs count="28">
    <xf numFmtId="0" fontId="0" fillId="0" borderId="0" xfId="0"/>
    <xf numFmtId="0" fontId="29" fillId="0" borderId="0" xfId="0" applyFont="1"/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Fill="1"/>
    <xf numFmtId="0" fontId="5" fillId="0" borderId="0" xfId="0" applyFont="1" applyFill="1"/>
    <xf numFmtId="0" fontId="31" fillId="0" borderId="0" xfId="0" applyFont="1"/>
    <xf numFmtId="0" fontId="32" fillId="0" borderId="0" xfId="0" applyFont="1" applyAlignment="1">
      <alignment horizontal="centerContinuous"/>
    </xf>
    <xf numFmtId="0" fontId="30" fillId="0" borderId="0" xfId="0" applyFont="1" applyAlignment="1">
      <alignment horizontal="centerContinuous"/>
    </xf>
    <xf numFmtId="164" fontId="0" fillId="0" borderId="0" xfId="0" applyNumberFormat="1"/>
    <xf numFmtId="14" fontId="0" fillId="0" borderId="0" xfId="0" applyNumberFormat="1" applyAlignment="1">
      <alignment horizontal="left"/>
    </xf>
    <xf numFmtId="0" fontId="5" fillId="0" borderId="0" xfId="0" quotePrefix="1" applyFont="1" applyAlignment="1">
      <alignment horizontal="centerContinuous"/>
    </xf>
    <xf numFmtId="0" fontId="5" fillId="0" borderId="0" xfId="0" applyFont="1" applyAlignment="1">
      <alignment horizontal="left"/>
    </xf>
    <xf numFmtId="167" fontId="5" fillId="0" borderId="0" xfId="114" applyNumberFormat="1" applyFont="1" applyAlignment="1">
      <alignment horizontal="center"/>
    </xf>
    <xf numFmtId="168" fontId="0" fillId="0" borderId="0" xfId="113" applyNumberFormat="1" applyFont="1"/>
    <xf numFmtId="169" fontId="0" fillId="0" borderId="0" xfId="0" applyNumberFormat="1"/>
    <xf numFmtId="10" fontId="0" fillId="0" borderId="10" xfId="115" applyNumberFormat="1" applyFont="1" applyBorder="1"/>
    <xf numFmtId="164" fontId="5" fillId="0" borderId="11" xfId="0" applyNumberFormat="1" applyFont="1" applyBorder="1"/>
    <xf numFmtId="15" fontId="28" fillId="0" borderId="0" xfId="0" applyNumberFormat="1" applyFont="1" applyFill="1" applyAlignment="1"/>
    <xf numFmtId="0" fontId="28" fillId="0" borderId="0" xfId="0" applyFont="1" applyFill="1" applyAlignment="1"/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Continuous"/>
    </xf>
    <xf numFmtId="0" fontId="29" fillId="0" borderId="0" xfId="0" applyFont="1" applyAlignment="1"/>
    <xf numFmtId="0" fontId="5" fillId="0" borderId="0" xfId="0" applyFont="1" applyBorder="1" applyAlignment="1"/>
  </cellXfs>
  <cellStyles count="116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40% - Accent1 2" xfId="11" xr:uid="{00000000-0005-0000-0000-000006000000}"/>
    <cellStyle name="40% - Accent2 2" xfId="12" xr:uid="{00000000-0005-0000-0000-000007000000}"/>
    <cellStyle name="40% - Accent3 2" xfId="13" xr:uid="{00000000-0005-0000-0000-000008000000}"/>
    <cellStyle name="40% - Accent4 2" xfId="14" xr:uid="{00000000-0005-0000-0000-000009000000}"/>
    <cellStyle name="40% - Accent5 2" xfId="15" xr:uid="{00000000-0005-0000-0000-00000A000000}"/>
    <cellStyle name="40% - Accent6 2" xfId="16" xr:uid="{00000000-0005-0000-0000-00000B000000}"/>
    <cellStyle name="60% - Accent1 2" xfId="17" xr:uid="{00000000-0005-0000-0000-00000C000000}"/>
    <cellStyle name="60% - Accent2 2" xfId="18" xr:uid="{00000000-0005-0000-0000-00000D000000}"/>
    <cellStyle name="60% - Accent3 2" xfId="19" xr:uid="{00000000-0005-0000-0000-00000E000000}"/>
    <cellStyle name="60% - Accent4 2" xfId="20" xr:uid="{00000000-0005-0000-0000-00000F000000}"/>
    <cellStyle name="60% - Accent5 2" xfId="21" xr:uid="{00000000-0005-0000-0000-000010000000}"/>
    <cellStyle name="60% - Accent6 2" xfId="22" xr:uid="{00000000-0005-0000-0000-000011000000}"/>
    <cellStyle name="Accent1 2" xfId="23" xr:uid="{00000000-0005-0000-0000-000012000000}"/>
    <cellStyle name="Accent2 2" xfId="24" xr:uid="{00000000-0005-0000-0000-000013000000}"/>
    <cellStyle name="Accent3 2" xfId="25" xr:uid="{00000000-0005-0000-0000-000014000000}"/>
    <cellStyle name="Accent4 2" xfId="26" xr:uid="{00000000-0005-0000-0000-000015000000}"/>
    <cellStyle name="Accent5 2" xfId="27" xr:uid="{00000000-0005-0000-0000-000016000000}"/>
    <cellStyle name="Accent6 2" xfId="28" xr:uid="{00000000-0005-0000-0000-000017000000}"/>
    <cellStyle name="Bad 2" xfId="29" xr:uid="{00000000-0005-0000-0000-000018000000}"/>
    <cellStyle name="Calculation 2" xfId="30" xr:uid="{00000000-0005-0000-0000-000019000000}"/>
    <cellStyle name="Check Cell 2" xfId="31" xr:uid="{00000000-0005-0000-0000-00001A000000}"/>
    <cellStyle name="Comma" xfId="113" builtinId="3"/>
    <cellStyle name="Comma  - Style1" xfId="32" xr:uid="{00000000-0005-0000-0000-00001C000000}"/>
    <cellStyle name="Comma  - Style2" xfId="33" xr:uid="{00000000-0005-0000-0000-00001D000000}"/>
    <cellStyle name="Comma  - Style3" xfId="34" xr:uid="{00000000-0005-0000-0000-00001E000000}"/>
    <cellStyle name="Comma  - Style4" xfId="35" xr:uid="{00000000-0005-0000-0000-00001F000000}"/>
    <cellStyle name="Comma  - Style5" xfId="36" xr:uid="{00000000-0005-0000-0000-000020000000}"/>
    <cellStyle name="Comma  - Style6" xfId="37" xr:uid="{00000000-0005-0000-0000-000021000000}"/>
    <cellStyle name="Comma  - Style7" xfId="38" xr:uid="{00000000-0005-0000-0000-000022000000}"/>
    <cellStyle name="Comma  - Style8" xfId="39" xr:uid="{00000000-0005-0000-0000-000023000000}"/>
    <cellStyle name="Comma [0] 2" xfId="40" xr:uid="{00000000-0005-0000-0000-000025000000}"/>
    <cellStyle name="Comma 10" xfId="112" xr:uid="{00000000-0005-0000-0000-000026000000}"/>
    <cellStyle name="Comma 2" xfId="41" xr:uid="{00000000-0005-0000-0000-000027000000}"/>
    <cellStyle name="Comma 2 2" xfId="42" xr:uid="{00000000-0005-0000-0000-000028000000}"/>
    <cellStyle name="Comma 2 3" xfId="43" xr:uid="{00000000-0005-0000-0000-000029000000}"/>
    <cellStyle name="Comma 3" xfId="44" xr:uid="{00000000-0005-0000-0000-00002A000000}"/>
    <cellStyle name="Comma 4" xfId="45" xr:uid="{00000000-0005-0000-0000-00002B000000}"/>
    <cellStyle name="Comma 4 2" xfId="96" xr:uid="{00000000-0005-0000-0000-00002C000000}"/>
    <cellStyle name="Comma 4 3" xfId="97" xr:uid="{00000000-0005-0000-0000-00002D000000}"/>
    <cellStyle name="Comma 5" xfId="46" xr:uid="{00000000-0005-0000-0000-00002E000000}"/>
    <cellStyle name="Comma 6" xfId="47" xr:uid="{00000000-0005-0000-0000-00002F000000}"/>
    <cellStyle name="Comma 7" xfId="48" xr:uid="{00000000-0005-0000-0000-000030000000}"/>
    <cellStyle name="Comma 8" xfId="2" xr:uid="{00000000-0005-0000-0000-000031000000}"/>
    <cellStyle name="Comma 8 2" xfId="108" xr:uid="{00000000-0005-0000-0000-000032000000}"/>
    <cellStyle name="Comma 9" xfId="98" xr:uid="{00000000-0005-0000-0000-000033000000}"/>
    <cellStyle name="Currency" xfId="114" builtinId="4"/>
    <cellStyle name="Currency 2" xfId="49" xr:uid="{00000000-0005-0000-0000-000036000000}"/>
    <cellStyle name="Currency 3" xfId="50" xr:uid="{00000000-0005-0000-0000-000037000000}"/>
    <cellStyle name="Currency 3 2" xfId="51" xr:uid="{00000000-0005-0000-0000-000038000000}"/>
    <cellStyle name="Currency 4" xfId="52" xr:uid="{00000000-0005-0000-0000-000039000000}"/>
    <cellStyle name="Currency 5" xfId="1" xr:uid="{00000000-0005-0000-0000-00003A000000}"/>
    <cellStyle name="Currency 6" xfId="4" xr:uid="{00000000-0005-0000-0000-00003B000000}"/>
    <cellStyle name="Currency 6 2" xfId="110" xr:uid="{00000000-0005-0000-0000-00003C000000}"/>
    <cellStyle name="Currency 7" xfId="53" xr:uid="{00000000-0005-0000-0000-00003D000000}"/>
    <cellStyle name="Currency 7 2" xfId="99" xr:uid="{00000000-0005-0000-0000-00003E000000}"/>
    <cellStyle name="Currency 8" xfId="100" xr:uid="{00000000-0005-0000-0000-00003F000000}"/>
    <cellStyle name="Explanatory Text 2" xfId="54" xr:uid="{00000000-0005-0000-0000-000040000000}"/>
    <cellStyle name="Good 2" xfId="55" xr:uid="{00000000-0005-0000-0000-000041000000}"/>
    <cellStyle name="Heading 1 2" xfId="56" xr:uid="{00000000-0005-0000-0000-000042000000}"/>
    <cellStyle name="Heading 2 2" xfId="57" xr:uid="{00000000-0005-0000-0000-000043000000}"/>
    <cellStyle name="Heading 3 2" xfId="58" xr:uid="{00000000-0005-0000-0000-000044000000}"/>
    <cellStyle name="Heading 4 2" xfId="59" xr:uid="{00000000-0005-0000-0000-000045000000}"/>
    <cellStyle name="Input 2" xfId="60" xr:uid="{00000000-0005-0000-0000-000046000000}"/>
    <cellStyle name="Linked Cell 2" xfId="61" xr:uid="{00000000-0005-0000-0000-000047000000}"/>
    <cellStyle name="Neutral 2" xfId="62" xr:uid="{00000000-0005-0000-0000-000048000000}"/>
    <cellStyle name="Normal" xfId="0" builtinId="0"/>
    <cellStyle name="Normal - Style1" xfId="63" xr:uid="{00000000-0005-0000-0000-00004A000000}"/>
    <cellStyle name="Normal 10" xfId="64" xr:uid="{00000000-0005-0000-0000-00004B000000}"/>
    <cellStyle name="Normal 11" xfId="65" xr:uid="{00000000-0005-0000-0000-00004C000000}"/>
    <cellStyle name="Normal 12" xfId="66" xr:uid="{00000000-0005-0000-0000-00004D000000}"/>
    <cellStyle name="Normal 13" xfId="67" xr:uid="{00000000-0005-0000-0000-00004E000000}"/>
    <cellStyle name="Normal 13 2" xfId="101" xr:uid="{00000000-0005-0000-0000-00004F000000}"/>
    <cellStyle name="Normal 14" xfId="102" xr:uid="{00000000-0005-0000-0000-000050000000}"/>
    <cellStyle name="Normal 15" xfId="111" xr:uid="{00000000-0005-0000-0000-000051000000}"/>
    <cellStyle name="Normal 2" xfId="68" xr:uid="{00000000-0005-0000-0000-000052000000}"/>
    <cellStyle name="Normal 2 2" xfId="69" xr:uid="{00000000-0005-0000-0000-000053000000}"/>
    <cellStyle name="Normal 2 2 2" xfId="70" xr:uid="{00000000-0005-0000-0000-000054000000}"/>
    <cellStyle name="Normal 2 3" xfId="71" xr:uid="{00000000-0005-0000-0000-000055000000}"/>
    <cellStyle name="Normal 2 4" xfId="72" xr:uid="{00000000-0005-0000-0000-000056000000}"/>
    <cellStyle name="Normal 3" xfId="73" xr:uid="{00000000-0005-0000-0000-000057000000}"/>
    <cellStyle name="Normal 4" xfId="74" xr:uid="{00000000-0005-0000-0000-000058000000}"/>
    <cellStyle name="Normal 5" xfId="75" xr:uid="{00000000-0005-0000-0000-000059000000}"/>
    <cellStyle name="Normal 6" xfId="76" xr:uid="{00000000-0005-0000-0000-00005A000000}"/>
    <cellStyle name="Normal 7" xfId="77" xr:uid="{00000000-0005-0000-0000-00005B000000}"/>
    <cellStyle name="Normal 7 2" xfId="78" xr:uid="{00000000-0005-0000-0000-00005C000000}"/>
    <cellStyle name="Normal 8" xfId="79" xr:uid="{00000000-0005-0000-0000-00005D000000}"/>
    <cellStyle name="Normal 8 2" xfId="103" xr:uid="{00000000-0005-0000-0000-00005E000000}"/>
    <cellStyle name="Normal 8 3" xfId="104" xr:uid="{00000000-0005-0000-0000-00005F000000}"/>
    <cellStyle name="Normal 9" xfId="80" xr:uid="{00000000-0005-0000-0000-000060000000}"/>
    <cellStyle name="Normal 9 2" xfId="81" xr:uid="{00000000-0005-0000-0000-000061000000}"/>
    <cellStyle name="Note 2" xfId="82" xr:uid="{00000000-0005-0000-0000-000070000000}"/>
    <cellStyle name="Output 2" xfId="83" xr:uid="{00000000-0005-0000-0000-000071000000}"/>
    <cellStyle name="Percent" xfId="115" builtinId="5"/>
    <cellStyle name="Percent 10" xfId="105" xr:uid="{00000000-0005-0000-0000-000073000000}"/>
    <cellStyle name="Percent 2" xfId="84" xr:uid="{00000000-0005-0000-0000-000074000000}"/>
    <cellStyle name="Percent 2 2" xfId="85" xr:uid="{00000000-0005-0000-0000-000075000000}"/>
    <cellStyle name="Percent 3" xfId="86" xr:uid="{00000000-0005-0000-0000-000076000000}"/>
    <cellStyle name="Percent 4" xfId="87" xr:uid="{00000000-0005-0000-0000-000077000000}"/>
    <cellStyle name="Percent 4 2" xfId="106" xr:uid="{00000000-0005-0000-0000-000078000000}"/>
    <cellStyle name="Percent 4 3" xfId="107" xr:uid="{00000000-0005-0000-0000-000079000000}"/>
    <cellStyle name="Percent 5" xfId="88" xr:uid="{00000000-0005-0000-0000-00007A000000}"/>
    <cellStyle name="Percent 5 2" xfId="89" xr:uid="{00000000-0005-0000-0000-00007B000000}"/>
    <cellStyle name="Percent 6" xfId="90" xr:uid="{00000000-0005-0000-0000-00007C000000}"/>
    <cellStyle name="Percent 7" xfId="91" xr:uid="{00000000-0005-0000-0000-00007D000000}"/>
    <cellStyle name="Percent 8" xfId="3" xr:uid="{00000000-0005-0000-0000-00007E000000}"/>
    <cellStyle name="Percent 8 2" xfId="109" xr:uid="{00000000-0005-0000-0000-00007F000000}"/>
    <cellStyle name="Percent 9" xfId="92" xr:uid="{00000000-0005-0000-0000-000080000000}"/>
    <cellStyle name="Title 2" xfId="93" xr:uid="{00000000-0005-0000-0000-000081000000}"/>
    <cellStyle name="Total 2" xfId="94" xr:uid="{00000000-0005-0000-0000-000082000000}"/>
    <cellStyle name="Warning Text 2" xfId="95" xr:uid="{00000000-0005-0000-0000-00008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orate%20Accounting/CORPACCT/Rate%20Case/South%20Dakota%20Gas%202021/Revenue%20Req%20SD-G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chedule%20G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evReq"/>
      <sheetName val="opincsum"/>
      <sheetName val="Pro Forma Summary"/>
      <sheetName val="Schedule H"/>
      <sheetName val="Pro Formas"/>
      <sheetName val="WP4-Interest Sync"/>
      <sheetName val="WP4-Int Synch p2"/>
      <sheetName val="WP5-Payroll Adj"/>
      <sheetName val="WP5 p.5-DirectPay2021"/>
      <sheetName val="WP5 p.6 Detail Dist"/>
      <sheetName val="WP6-Weather"/>
      <sheetName val="WP7pg1-Pension Costs"/>
      <sheetName val="WP7pg2-Pension Costs "/>
      <sheetName val="WP8-AR"/>
      <sheetName val="WP9-Sales Growth"/>
      <sheetName val="WP10-Acq Adj"/>
      <sheetName val="WP11-Rate Case Exp"/>
      <sheetName val="WP12-LPC"/>
      <sheetName val="WP13-LTIP"/>
      <sheetName val="WP14-EE"/>
      <sheetName val="WP15-PGA"/>
      <sheetName val="WP16-Econ Dev"/>
      <sheetName val="WP17-IncTax"/>
      <sheetName val="WACC"/>
      <sheetName val="Cost LT Debt"/>
      <sheetName val="LT Debt"/>
      <sheetName val="Unam Debt Prem"/>
      <sheetName val="Unam Gain Reacq"/>
      <sheetName val="Unam Debt Disc"/>
      <sheetName val="Unam Debt Exp"/>
      <sheetName val="Unam Loss Reacq"/>
      <sheetName val="Interest"/>
      <sheetName val="Amort Disc"/>
      <sheetName val="Amort Exp"/>
      <sheetName val="Amort Loss"/>
      <sheetName val="Amort Premium"/>
      <sheetName val="7.45%B"/>
      <sheetName val="Amort Gain"/>
      <sheetName val="7.45%A"/>
      <sheetName val="6.95%A"/>
      <sheetName val="6.95%B"/>
      <sheetName val="6.95%C"/>
      <sheetName val="Com Eq"/>
      <sheetName val="Unam G&amp;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1">
          <cell r="E21">
            <v>8523857741.4677763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-2"/>
    </sheetNames>
    <sheetDataSet>
      <sheetData sheetId="0">
        <row r="33">
          <cell r="C33">
            <v>70980203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3:D52"/>
  <sheetViews>
    <sheetView tabSelected="1" zoomScale="90" workbookViewId="0">
      <selection activeCell="A12" sqref="A12:D12"/>
    </sheetView>
  </sheetViews>
  <sheetFormatPr defaultRowHeight="12.75"/>
  <cols>
    <col min="2" max="2" width="4.7109375" customWidth="1"/>
    <col min="3" max="3" width="67.85546875" customWidth="1"/>
    <col min="4" max="4" width="15.7109375" customWidth="1"/>
  </cols>
  <sheetData>
    <row r="3" spans="1:4">
      <c r="A3" s="8"/>
    </row>
    <row r="4" spans="1:4">
      <c r="C4" s="1"/>
    </row>
    <row r="5" spans="1:4" ht="12" customHeight="1">
      <c r="A5" s="9"/>
      <c r="B5" s="10"/>
      <c r="C5" s="10"/>
      <c r="D5" s="10"/>
    </row>
    <row r="6" spans="1:4">
      <c r="A6" s="5"/>
      <c r="B6" s="5"/>
      <c r="C6" s="5"/>
      <c r="D6" s="5"/>
    </row>
    <row r="7" spans="1:4">
      <c r="A7" s="3" t="s">
        <v>4</v>
      </c>
      <c r="B7" s="3"/>
      <c r="C7" s="3"/>
      <c r="D7" s="3"/>
    </row>
    <row r="8" spans="1:4">
      <c r="A8" s="3" t="s">
        <v>5</v>
      </c>
      <c r="B8" s="3"/>
      <c r="C8" s="3"/>
      <c r="D8" s="3"/>
    </row>
    <row r="9" spans="1:4">
      <c r="A9" s="13" t="s">
        <v>6</v>
      </c>
      <c r="B9" s="3"/>
      <c r="C9" s="3"/>
      <c r="D9" s="3"/>
    </row>
    <row r="10" spans="1:4">
      <c r="A10" s="3" t="s">
        <v>21</v>
      </c>
      <c r="B10" s="3"/>
      <c r="C10" s="3"/>
      <c r="D10" s="3"/>
    </row>
    <row r="11" spans="1:4">
      <c r="A11" s="3" t="s">
        <v>22</v>
      </c>
      <c r="B11" s="3"/>
      <c r="C11" s="3"/>
      <c r="D11" s="3"/>
    </row>
    <row r="12" spans="1:4">
      <c r="A12" s="22" t="s">
        <v>19</v>
      </c>
      <c r="B12" s="22"/>
      <c r="C12" s="22"/>
      <c r="D12" s="22"/>
    </row>
    <row r="13" spans="1:4">
      <c r="A13" s="20"/>
      <c r="B13" s="21"/>
      <c r="C13" s="21"/>
      <c r="D13" s="21"/>
    </row>
    <row r="14" spans="1:4">
      <c r="A14" s="23" t="s">
        <v>20</v>
      </c>
      <c r="B14" s="24"/>
      <c r="C14" s="24"/>
      <c r="D14" s="24"/>
    </row>
    <row r="15" spans="1:4">
      <c r="A15" s="4"/>
      <c r="B15" s="4"/>
      <c r="C15" s="4"/>
      <c r="D15" s="4"/>
    </row>
    <row r="16" spans="1:4">
      <c r="A16" s="26"/>
      <c r="B16" s="27" t="s">
        <v>8</v>
      </c>
      <c r="C16" s="26"/>
      <c r="D16" s="26"/>
    </row>
    <row r="17" spans="1:4">
      <c r="A17" s="2"/>
      <c r="B17" s="25" t="s">
        <v>18</v>
      </c>
      <c r="C17" s="25" t="s">
        <v>16</v>
      </c>
      <c r="D17" s="25" t="s">
        <v>17</v>
      </c>
    </row>
    <row r="18" spans="1:4">
      <c r="C18" s="4" t="s">
        <v>0</v>
      </c>
      <c r="D18" s="4" t="s">
        <v>1</v>
      </c>
    </row>
    <row r="19" spans="1:4">
      <c r="C19" s="4"/>
      <c r="D19" s="4"/>
    </row>
    <row r="20" spans="1:4">
      <c r="C20" s="4"/>
      <c r="D20" s="4"/>
    </row>
    <row r="21" spans="1:4">
      <c r="B21" s="4">
        <v>1</v>
      </c>
      <c r="C21" s="14" t="s">
        <v>9</v>
      </c>
      <c r="D21" s="15">
        <f>[1]WACC!$E$21</f>
        <v>8523857741.4677763</v>
      </c>
    </row>
    <row r="23" spans="1:4">
      <c r="B23" s="4">
        <v>2</v>
      </c>
      <c r="C23" s="5" t="s">
        <v>10</v>
      </c>
      <c r="D23" s="18">
        <v>0.1075</v>
      </c>
    </row>
    <row r="24" spans="1:4">
      <c r="B24" s="4"/>
      <c r="D24" s="11"/>
    </row>
    <row r="25" spans="1:4" ht="13.5" thickBot="1">
      <c r="B25" s="4">
        <v>3</v>
      </c>
      <c r="C25" s="5" t="s">
        <v>11</v>
      </c>
      <c r="D25" s="19">
        <f>D21*D23</f>
        <v>916314707.20778596</v>
      </c>
    </row>
    <row r="26" spans="1:4" ht="13.5" thickTop="1">
      <c r="B26" s="4"/>
      <c r="D26" s="11"/>
    </row>
    <row r="27" spans="1:4">
      <c r="B27" s="4">
        <v>4</v>
      </c>
      <c r="C27" t="s">
        <v>12</v>
      </c>
      <c r="D27" s="16">
        <f>'[2]G-2'!$C$33</f>
        <v>70980203</v>
      </c>
    </row>
    <row r="28" spans="1:4">
      <c r="B28" s="4"/>
      <c r="D28" s="11"/>
    </row>
    <row r="29" spans="1:4">
      <c r="B29" s="4">
        <v>5</v>
      </c>
      <c r="C29" t="s">
        <v>13</v>
      </c>
      <c r="D29" s="17">
        <f>D25/D27</f>
        <v>12.90944049861038</v>
      </c>
    </row>
    <row r="30" spans="1:4">
      <c r="B30" s="4"/>
      <c r="D30" s="11"/>
    </row>
    <row r="31" spans="1:4">
      <c r="B31" s="4"/>
      <c r="D31" s="11"/>
    </row>
    <row r="32" spans="1:4">
      <c r="B32" s="4"/>
    </row>
    <row r="33" spans="1:4">
      <c r="C33" s="7"/>
      <c r="D33" s="6"/>
    </row>
    <row r="34" spans="1:4">
      <c r="C34" t="s">
        <v>2</v>
      </c>
      <c r="D34" s="6"/>
    </row>
    <row r="35" spans="1:4">
      <c r="C35" s="7" t="s">
        <v>14</v>
      </c>
      <c r="D35" s="6"/>
    </row>
    <row r="36" spans="1:4" ht="11.25" customHeight="1">
      <c r="A36" s="6"/>
      <c r="C36" s="7" t="s">
        <v>15</v>
      </c>
      <c r="D36" s="6"/>
    </row>
    <row r="37" spans="1:4">
      <c r="C37" s="7"/>
    </row>
    <row r="44" spans="1:4">
      <c r="A44" s="3" t="s">
        <v>4</v>
      </c>
      <c r="B44" s="3"/>
      <c r="C44" s="3"/>
      <c r="D44" s="3"/>
    </row>
    <row r="45" spans="1:4">
      <c r="A45" s="3" t="s">
        <v>7</v>
      </c>
      <c r="B45" s="3"/>
      <c r="C45" s="3"/>
      <c r="D45" s="3"/>
    </row>
    <row r="46" spans="1:4">
      <c r="A46" s="22" t="s">
        <v>3</v>
      </c>
      <c r="B46" s="22"/>
      <c r="C46" s="22"/>
      <c r="D46" s="22"/>
    </row>
    <row r="48" spans="1:4">
      <c r="C48" s="12"/>
    </row>
    <row r="52" spans="3:3">
      <c r="C52" s="12"/>
    </row>
  </sheetData>
  <mergeCells count="3">
    <mergeCell ref="A12:D12"/>
    <mergeCell ref="A46:D46"/>
    <mergeCell ref="A14:D14"/>
  </mergeCells>
  <pageMargins left="0.75" right="0.75" top="1" bottom="1" header="0.5" footer="0.5"/>
  <pageSetup scale="85" orientation="portrait" horizont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B0E68A2304554DB22ED73F3E9DF72E" ma:contentTypeVersion="6" ma:contentTypeDescription="Create a new document." ma:contentTypeScope="" ma:versionID="87f9496e08693f233628065320e4b004">
  <xsd:schema xmlns:xsd="http://www.w3.org/2001/XMLSchema" xmlns:xs="http://www.w3.org/2001/XMLSchema" xmlns:p="http://schemas.microsoft.com/office/2006/metadata/properties" xmlns:ns2="a6bdf0c3-ccba-4ad4-a261-da85c323314a" xmlns:ns3="ec465538-51ad-4a49-97bb-3af484439683" targetNamespace="http://schemas.microsoft.com/office/2006/metadata/properties" ma:root="true" ma:fieldsID="96be990ebaa98570be2ad755ead7f92d" ns2:_="" ns3:_="">
    <xsd:import namespace="a6bdf0c3-ccba-4ad4-a261-da85c323314a"/>
    <xsd:import namespace="ec465538-51ad-4a49-97bb-3af4844396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df0c3-ccba-4ad4-a261-da85c32331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65538-51ad-4a49-97bb-3af4844396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9F075E-1221-4452-8215-63DB39F1C6F8}">
  <ds:schemaRefs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a6bdf0c3-ccba-4ad4-a261-da85c323314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12A9646-CB52-4713-8667-C8892D9B6A7E}"/>
</file>

<file path=customXml/itemProps3.xml><?xml version="1.0" encoding="utf-8"?>
<ds:datastoreItem xmlns:ds="http://schemas.openxmlformats.org/officeDocument/2006/customXml" ds:itemID="{C96FC8E6-A00E-42D6-9A70-2C8C337055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WACC</vt:lpstr>
      <vt:lpstr>WACC!Print_Area</vt:lpstr>
    </vt:vector>
  </TitlesOfParts>
  <Company>MidAmerican Energy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W. Hamilton</dc:creator>
  <cp:lastModifiedBy>White, Renee (MidAmerican)</cp:lastModifiedBy>
  <cp:lastPrinted>2022-01-27T15:07:30Z</cp:lastPrinted>
  <dcterms:created xsi:type="dcterms:W3CDTF">1998-08-24T19:04:22Z</dcterms:created>
  <dcterms:modified xsi:type="dcterms:W3CDTF">2022-05-12T19:13:16Z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0x010100F6B0E68A2304554DB22ED73F3E9DF72E</vt:lpwstr>
  </property>
</Properties>
</file>